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09262F44-9239-4054-A18F-829843E78E73}" xr6:coauthVersionLast="47" xr6:coauthVersionMax="47" xr10:uidLastSave="{00000000-0000-0000-0000-000000000000}"/>
  <bookViews>
    <workbookView xWindow="-120" yWindow="-120" windowWidth="19440" windowHeight="15000" tabRatio="640" activeTab="1" xr2:uid="{91E4798E-8B8B-4421-8075-BAECC2D19872}"/>
  </bookViews>
  <sheets>
    <sheet name="申込方法" sheetId="19" r:id="rId1"/>
    <sheet name="総括申込" sheetId="2" r:id="rId2"/>
    <sheet name="第1回記録会-男子" sheetId="20" r:id="rId3"/>
    <sheet name="第1回記録会-女子" sheetId="21" r:id="rId4"/>
    <sheet name="第1回記録会-ﾘﾚｰ" sheetId="22" r:id="rId5"/>
    <sheet name="コード表" sheetId="17" state="hidden" r:id="rId6"/>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申込方法!$A$1:$AA$283</definedName>
    <definedName name="_xlnm.Print_Area" localSheetId="1">総括申込!$A$1:$V$46</definedName>
    <definedName name="_xlnm.Print_Area" localSheetId="4">'第1回記録会-ﾘﾚｰ'!$A$1:$K$44</definedName>
    <definedName name="_xlnm.Print_Area" localSheetId="3">'第1回記録会-女子'!$A$5:$AD$44</definedName>
    <definedName name="_xlnm.Print_Area" localSheetId="2">'第1回記録会-男子'!$A$5:$AD$44</definedName>
    <definedName name="_xlnm.Print_Titles" localSheetId="3">'第1回記録会-女子'!$1:$3</definedName>
    <definedName name="_xlnm.Print_Titles" localSheetId="2">'第1回記録会-男子'!$1:$3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BC16" i="2"/>
  <c r="BB16" i="2"/>
  <c r="AZ6" i="2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AZ106" i="21"/>
  <c r="Y106" i="21"/>
  <c r="AC106" i="21"/>
  <c r="AB106" i="21"/>
  <c r="X106" i="21"/>
  <c r="U106" i="21"/>
  <c r="T106" i="21"/>
  <c r="AB106" i="20"/>
  <c r="AC106" i="20"/>
  <c r="Y106" i="20"/>
  <c r="U106" i="20"/>
  <c r="X106" i="20"/>
  <c r="T106" i="20"/>
  <c r="R106" i="21"/>
  <c r="Q106" i="21"/>
  <c r="R106" i="20"/>
  <c r="Q106" i="20"/>
  <c r="B106" i="21"/>
  <c r="B106" i="20"/>
  <c r="Q16" i="2" s="1"/>
  <c r="R16" i="2" s="1"/>
  <c r="N17" i="2"/>
  <c r="D44" i="22"/>
  <c r="D24" i="22"/>
  <c r="N16" i="2" s="1"/>
  <c r="AZ106" i="20" l="1"/>
  <c r="AK106" i="21"/>
  <c r="N106" i="21"/>
  <c r="Q17" i="2"/>
  <c r="R17" i="2" s="1"/>
  <c r="N106" i="20"/>
  <c r="AP106" i="21" l="1"/>
  <c r="AS106" i="21"/>
  <c r="AM106" i="21"/>
  <c r="AQ106" i="21"/>
  <c r="AT106" i="21"/>
  <c r="AN106" i="21"/>
  <c r="B1" i="21"/>
  <c r="B1" i="20"/>
  <c r="A2" i="22"/>
  <c r="Z16" i="2"/>
  <c r="Y16" i="2"/>
  <c r="X16" i="2" l="1"/>
  <c r="AK106" i="20"/>
  <c r="V18" i="2"/>
  <c r="O18" i="2"/>
  <c r="L18" i="2"/>
  <c r="H18" i="2"/>
  <c r="D18" i="2"/>
  <c r="AJ16" i="2"/>
  <c r="AS106" i="20" l="1"/>
  <c r="AM106" i="20"/>
  <c r="AT106" i="20"/>
  <c r="AN106" i="20"/>
  <c r="AQ106" i="20"/>
  <c r="AP106" i="20"/>
  <c r="F5" i="22"/>
  <c r="F17" i="22" s="1"/>
  <c r="I3" i="22"/>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J17" i="2"/>
  <c r="G16" i="2"/>
  <c r="J16" i="2"/>
  <c r="AV16" i="2" l="1"/>
  <c r="P16" i="2"/>
  <c r="AK16" i="2"/>
  <c r="AH16" i="2"/>
  <c r="J18" i="2"/>
  <c r="AS16" i="2"/>
  <c r="AF16" i="2"/>
  <c r="F17" i="2"/>
  <c r="K17" i="2"/>
  <c r="AT16" i="2" s="1"/>
  <c r="F16" i="2"/>
  <c r="I16" i="2" s="1"/>
  <c r="K16" i="2"/>
  <c r="M16" i="2" s="1"/>
  <c r="G17" i="2"/>
  <c r="AQ16" i="2" s="1"/>
  <c r="I17" i="2" l="1"/>
  <c r="M17" i="2"/>
  <c r="AY16" i="2"/>
  <c r="AX16" i="2"/>
  <c r="Q18" i="2"/>
  <c r="N18" i="2"/>
  <c r="P17" i="2"/>
  <c r="P18" i="2" s="1"/>
  <c r="K18" i="2"/>
  <c r="AI16" i="2"/>
  <c r="AP16" i="2"/>
  <c r="F18" i="2"/>
  <c r="AE16" i="2"/>
  <c r="G18" i="2"/>
  <c r="B17" i="2"/>
  <c r="B16" i="2"/>
  <c r="AB16" i="2" l="1"/>
  <c r="R18" i="2"/>
  <c r="I18" i="2"/>
  <c r="BA16" i="2"/>
  <c r="AZ16" i="2"/>
  <c r="AM16" i="2"/>
  <c r="M18" i="2"/>
  <c r="C17" i="2"/>
  <c r="AN16" i="2" s="1"/>
  <c r="C16" i="2"/>
  <c r="E16" i="2" s="1"/>
  <c r="B18" i="2"/>
  <c r="E17" i="2" l="1"/>
  <c r="U17" i="2"/>
  <c r="C18" i="2"/>
  <c r="AC16" i="2"/>
  <c r="U16" i="2"/>
  <c r="E18" i="2" l="1"/>
  <c r="U18" i="2"/>
  <c r="R39" i="2" l="1"/>
  <c r="BD16" i="2" s="1"/>
  <c r="Z9" i="2"/>
  <c r="Y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20C92FDB-2EDA-4013-A1A3-F92A58A2DF47}">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List>
</comments>
</file>

<file path=xl/sharedStrings.xml><?xml version="1.0" encoding="utf-8"?>
<sst xmlns="http://schemas.openxmlformats.org/spreadsheetml/2006/main" count="1539" uniqueCount="734">
  <si>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</si>
  <si>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</si>
  <si>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</si>
  <si>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</si>
  <si>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</si>
  <si>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</si>
  <si>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</si>
  <si>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</si>
  <si>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</si>
  <si>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</si>
  <si>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</si>
  <si>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</si>
  <si>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</si>
  <si>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</si>
  <si>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</si>
  <si>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</si>
  <si>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</si>
  <si>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</si>
  <si>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</si>
  <si>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</si>
  <si>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</si>
  <si>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</si>
  <si>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</si>
  <si>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</si>
  <si>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</si>
  <si>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</si>
  <si>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</si>
  <si>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</si>
  <si>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</si>
  <si>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</si>
  <si>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</si>
  <si>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</si>
  <si>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</si>
  <si>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</si>
  <si>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</si>
  <si>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</si>
  <si>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</si>
  <si>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</si>
  <si>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</si>
  <si>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</si>
  <si>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</si>
  <si>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</si>
  <si>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</si>
  <si>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</si>
  <si>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</si>
  <si>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</si>
  <si>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</si>
  <si>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</si>
  <si>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</si>
  <si>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</si>
  <si>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</si>
  <si>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</si>
  <si>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</si>
  <si>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</si>
  <si>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</si>
  <si>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</si>
  <si>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</si>
  <si>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</si>
  <si>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</si>
  <si>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</si>
  <si>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</si>
  <si>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</si>
  <si>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</si>
  <si>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</si>
  <si>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</si>
  <si>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</si>
  <si>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</si>
  <si>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</si>
  <si>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</si>
  <si>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</si>
  <si>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</si>
  <si>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</si>
  <si>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</si>
  <si>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</si>
  <si>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</si>
  <si>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</si>
  <si>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</si>
  <si>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</si>
  <si>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</si>
  <si>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</si>
  <si>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</si>
  <si>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</si>
  <si>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</si>
  <si>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</si>
  <si>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</si>
  <si>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</si>
  <si>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</si>
  <si>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</si>
  <si>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</si>
  <si>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</si>
  <si>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</si>
  <si>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</si>
  <si>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</si>
  <si>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</si>
  <si>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</si>
  <si>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</si>
  <si>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</si>
  <si>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</si>
  <si>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</si>
  <si>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</si>
  <si>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</si>
  <si>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</si>
  <si>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</si>
  <si>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</si>
  <si>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</si>
  <si>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</si>
  <si>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</si>
  <si>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</si>
  <si>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</si>
  <si>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</si>
  <si>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</si>
  <si>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</si>
  <si>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</si>
  <si>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</si>
  <si>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</si>
  <si>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</si>
  <si>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</si>
  <si>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</si>
  <si>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</si>
  <si>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</si>
  <si>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</si>
  <si>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</si>
  <si>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</si>
  <si>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</si>
  <si>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</si>
  <si>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</si>
  <si>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</si>
  <si>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</si>
  <si>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</si>
  <si>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</si>
  <si>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</si>
  <si>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</si>
  <si>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</si>
  <si>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</si>
  <si>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</si>
  <si>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</si>
  <si>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</si>
  <si>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</si>
  <si>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</si>
  <si>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</si>
  <si>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</si>
  <si>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</si>
  <si>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</si>
  <si>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</si>
  <si>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</si>
  <si>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</si>
  <si>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</si>
  <si>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</si>
  <si>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</si>
  <si>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</si>
  <si>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</si>
  <si>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</si>
  <si>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</si>
  <si>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</si>
  <si>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</si>
  <si>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</si>
  <si>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</si>
  <si>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</si>
  <si>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</si>
  <si>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</si>
  <si>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</si>
  <si>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</si>
  <si>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</si>
  <si>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</si>
  <si>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</si>
  <si>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</si>
  <si>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</si>
  <si>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</si>
  <si>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</si>
  <si>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</si>
  <si>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</si>
  <si>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</si>
  <si>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</si>
  <si>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</si>
  <si>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</si>
  <si>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</si>
  <si>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</si>
  <si>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</si>
  <si>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</si>
  <si>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</si>
  <si>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</si>
  <si>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</si>
  <si>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</si>
  <si>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</si>
  <si>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</si>
  <si>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</si>
  <si>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</si>
  <si>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</si>
  <si>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</si>
  <si>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</si>
  <si>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</si>
  <si>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</si>
  <si>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</si>
  <si>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</si>
  <si>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</si>
  <si>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</si>
  <si>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</si>
  <si>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</si>
  <si>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</si>
  <si>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</si>
  <si>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</si>
  <si>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</si>
  <si>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</si>
  <si>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</si>
  <si>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</si>
  <si>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</si>
  <si>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</si>
  <si>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</si>
  <si>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</si>
  <si>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</si>
  <si>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</si>
  <si>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</si>
  <si>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</si>
  <si>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</si>
  <si>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</si>
  <si>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</si>
  <si>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</si>
  <si>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</si>
  <si>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</si>
  <si>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</si>
  <si>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</si>
  <si>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</si>
  <si>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</si>
  <si>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</si>
  <si>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</si>
  <si>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</si>
  <si>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</si>
  <si>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</si>
  <si>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</si>
  <si>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</si>
  <si>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</si>
  <si>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</si>
  <si>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</si>
  <si>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</si>
  <si>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</si>
  <si>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</si>
  <si>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</si>
  <si>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</si>
  <si>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</si>
  <si>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</si>
  <si>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</si>
  <si>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</si>
  <si>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</si>
  <si>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</si>
  <si>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</si>
  <si>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</si>
  <si>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</si>
  <si>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</si>
  <si>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</si>
  <si>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</si>
  <si>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</si>
  <si>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</si>
  <si>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</si>
  <si>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</si>
  <si>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</si>
  <si>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</si>
  <si>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</si>
  <si>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</si>
  <si>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</si>
  <si>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</si>
  <si>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</si>
  <si>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</si>
  <si>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</si>
  <si>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</si>
  <si>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</si>
  <si>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</si>
  <si>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</si>
  <si>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</si>
  <si>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</si>
  <si>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</si>
  <si>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</si>
  <si>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</si>
  <si>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</si>
  <si>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</si>
  <si>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</si>
  <si>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</si>
  <si>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</si>
  <si>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</si>
  <si>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</si>
  <si>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</si>
  <si>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</si>
  <si>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</si>
  <si>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</si>
  <si>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</si>
  <si>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</si>
  <si>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</si>
  <si>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</si>
  <si>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</si>
  <si>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</si>
  <si>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</si>
  <si>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</si>
  <si>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</si>
  <si>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</si>
  <si>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</si>
  <si>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</si>
  <si>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</si>
  <si>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</si>
  <si>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</si>
  <si>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</si>
  <si>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</si>
  <si>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</si>
  <si>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</si>
  <si>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</si>
  <si>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</si>
  <si>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</si>
  <si>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</si>
  <si>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</si>
  <si>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</si>
  <si>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</si>
  <si>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</si>
  <si>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</si>
  <si>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</si>
  <si>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</si>
  <si>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</si>
  <si>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</si>
  <si>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</si>
  <si>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</si>
  <si>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</si>
  <si>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</si>
  <si>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</si>
  <si>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</si>
  <si>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</si>
  <si>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</si>
  <si>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</si>
  <si>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</si>
  <si>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</si>
  <si>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</si>
  <si>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</si>
  <si>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</si>
  <si>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</si>
  <si>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</si>
  <si>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</si>
  <si>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</si>
  <si>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</si>
  <si>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</si>
  <si>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</si>
  <si>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</si>
  <si>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</si>
  <si>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</si>
  <si>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</si>
  <si>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</si>
  <si>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</si>
  <si>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</si>
  <si>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</si>
  <si>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</si>
  <si>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</si>
  <si>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</si>
  <si>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</si>
  <si>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</si>
  <si>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</si>
  <si>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</si>
  <si>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</si>
  <si>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</si>
  <si>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</si>
  <si>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</si>
  <si>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</si>
  <si>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</si>
  <si>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</si>
  <si>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</si>
  <si>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</si>
  <si>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</si>
  <si>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</si>
  <si>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</si>
  <si>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</si>
  <si>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</si>
  <si>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女子 個人申込一覧表</t>
    <rPh sb="0" eb="2">
      <t>ジョシ</t>
    </rPh>
    <rPh sb="7" eb="9">
      <t>イチラン</t>
    </rPh>
    <rPh sb="9" eb="10">
      <t>ヒョウ</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</si>
  <si>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</si>
  <si>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</si>
  <si>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</si>
  <si>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</si>
  <si>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</si>
  <si>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</si>
  <si>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</si>
  <si>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</si>
  <si>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</si>
  <si>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</si>
  <si>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</si>
  <si>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</si>
  <si>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</si>
  <si>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</si>
  <si>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</si>
  <si>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</si>
  <si>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</si>
  <si>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</si>
  <si>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</si>
  <si>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</si>
  <si>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</si>
  <si>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</si>
  <si>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</si>
  <si>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</si>
  <si>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</si>
  <si>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</si>
  <si>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</si>
  <si>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</si>
  <si>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</si>
  <si>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</si>
  <si>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</si>
  <si>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</si>
  <si>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</si>
  <si>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</si>
  <si>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</si>
  <si>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</si>
  <si>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</si>
  <si>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</si>
  <si>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</si>
  <si>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</si>
  <si>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</si>
  <si>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</si>
  <si>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</si>
  <si>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</si>
  <si>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</si>
  <si>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</si>
  <si>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</si>
  <si>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</si>
  <si>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</si>
  <si>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</si>
  <si>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</si>
  <si>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</si>
  <si>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</si>
  <si>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</si>
  <si>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</si>
  <si>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</si>
  <si>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</si>
  <si>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</si>
  <si>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</si>
  <si>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</si>
  <si>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</si>
  <si>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</si>
  <si>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</si>
  <si>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</si>
  <si>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</si>
  <si>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</si>
  <si>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</si>
  <si>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</si>
  <si>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</si>
  <si>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</si>
  <si>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</si>
  <si>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</si>
  <si>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</si>
  <si>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</si>
  <si>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</si>
  <si>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</si>
  <si>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</si>
  <si>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</si>
  <si>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</si>
  <si>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</si>
  <si>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</si>
  <si>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</si>
  <si>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</si>
  <si>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</si>
  <si>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</si>
  <si>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</si>
  <si>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</si>
  <si>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</si>
  <si>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</si>
  <si>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</si>
  <si>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</si>
  <si>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</si>
  <si>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</si>
  <si>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</si>
  <si>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</si>
  <si>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</si>
  <si>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</si>
  <si>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</si>
  <si>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</si>
  <si>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</si>
  <si>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</si>
  <si>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</si>
  <si>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</si>
  <si>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</si>
  <si>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</si>
  <si>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</si>
  <si>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</si>
  <si>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</si>
  <si>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</si>
  <si>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</si>
  <si>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</si>
  <si>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</si>
  <si>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</si>
  <si>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</si>
  <si>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</si>
  <si>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</si>
  <si>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</si>
  <si>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</si>
  <si>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</si>
  <si>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</si>
  <si>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</si>
  <si>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</si>
  <si>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</si>
  <si>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</si>
  <si>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</si>
  <si>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</si>
  <si>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</si>
  <si>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</si>
  <si>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</si>
  <si>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</si>
  <si>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</si>
  <si>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</si>
  <si>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</si>
  <si>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</si>
  <si>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</si>
  <si>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</si>
  <si>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</si>
  <si>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</si>
  <si>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</si>
  <si>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</si>
  <si>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</si>
  <si>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</si>
  <si>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</si>
  <si>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付与</t>
    <rPh sb="0" eb="2">
      <t>フヨ</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</si>
  <si>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</si>
  <si>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</si>
  <si>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</si>
  <si>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</si>
  <si>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</si>
  <si>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</si>
  <si>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</si>
  <si>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</si>
  <si>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</si>
  <si>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</si>
  <si>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</si>
  <si>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</si>
  <si>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</si>
  <si>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</si>
  <si>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</si>
  <si>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</si>
  <si>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</si>
  <si>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</si>
  <si>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</si>
  <si>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</si>
  <si>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</si>
  <si>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</si>
  <si>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</si>
  <si>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</si>
  <si>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</si>
  <si>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</si>
  <si>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</si>
  <si>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</si>
  <si>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</si>
  <si>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</si>
  <si>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</si>
  <si>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</si>
  <si>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</si>
  <si>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</si>
  <si>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</si>
  <si>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</si>
  <si>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</si>
  <si>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</si>
  <si>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</si>
  <si>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</si>
  <si>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</si>
  <si>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</si>
  <si>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</si>
  <si>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</si>
  <si>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</si>
  <si>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</si>
  <si>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</si>
  <si>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</si>
  <si>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</si>
  <si>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</si>
  <si>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</si>
  <si>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</si>
  <si>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</si>
  <si>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</si>
  <si>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</si>
  <si>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</si>
  <si>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</si>
  <si>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</si>
  <si>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</si>
  <si>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</si>
  <si>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付与ﾋﾞﾌﾞｽ</t>
    <rPh sb="0" eb="2">
      <t>フヨ</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</si>
  <si>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</si>
  <si>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</si>
  <si>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</si>
  <si>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</si>
  <si>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</si>
  <si>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</si>
  <si>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</si>
  <si>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</si>
  <si>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</si>
  <si>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</si>
  <si>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</si>
  <si>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</si>
  <si>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</si>
  <si>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</si>
  <si>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</si>
  <si>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</si>
  <si>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</si>
  <si>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</si>
  <si>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</si>
  <si>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</si>
  <si>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</si>
  <si>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</si>
  <si>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</si>
  <si>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</si>
  <si>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</si>
  <si>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</si>
  <si>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</si>
  <si>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</si>
  <si>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</si>
  <si>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</si>
  <si>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</si>
  <si>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</si>
  <si>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</si>
  <si>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</si>
  <si>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</si>
  <si>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</si>
  <si>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</si>
  <si>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</si>
  <si>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</si>
  <si>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</si>
  <si>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</si>
  <si>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</si>
  <si>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</si>
  <si>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</si>
  <si>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</si>
  <si>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</si>
  <si>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</si>
  <si>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</si>
  <si>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</si>
  <si>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</si>
  <si>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</si>
  <si>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</si>
  <si>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</si>
  <si>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</si>
  <si>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</si>
  <si>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</si>
  <si>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</si>
  <si>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</si>
  <si>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</si>
  <si>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</si>
  <si>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</si>
  <si>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</si>
  <si>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</si>
  <si>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</si>
  <si>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</si>
  <si>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</si>
  <si>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</si>
  <si>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</si>
  <si>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</si>
  <si>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参加料
(x1000円)</t>
    <rPh sb="0" eb="2">
      <t>サンカ</t>
    </rPh>
    <rPh sb="2" eb="3">
      <t>リョウ</t>
    </rPh>
    <rPh sb="10" eb="11">
      <t>エン</t>
    </rPh>
    <phoneticPr fontId="3"/>
  </si>
  <si>
    <t>ﾊﾅｺ</t>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</si>
  <si>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</si>
  <si>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</si>
  <si>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</si>
  <si>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</si>
  <si>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</si>
  <si>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</si>
  <si>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</si>
  <si>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</si>
  <si>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</si>
  <si>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</si>
  <si>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</si>
  <si>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</si>
  <si>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110mJH(0.991)</t>
  </si>
  <si>
    <t>高砲丸投(6.000)</t>
  </si>
  <si>
    <t>高円盤投(1.750)</t>
  </si>
  <si>
    <t>高ﾊﾝﾏｰ投(6.000)</t>
  </si>
  <si>
    <t>100mYH(0.762)</t>
  </si>
  <si>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</si>
  <si>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</si>
  <si>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神奈川陸上競技協会 主催競技会 総括申込書</t>
    <rPh sb="0" eb="3">
      <t>カナガワ</t>
    </rPh>
    <rPh sb="3" eb="5">
      <t>リクジョウ</t>
    </rPh>
    <rPh sb="5" eb="7">
      <t>キョウギ</t>
    </rPh>
    <rPh sb="7" eb="9">
      <t>キョウカイ</t>
    </rPh>
    <rPh sb="10" eb="12">
      <t>シュサイ</t>
    </rPh>
    <rPh sb="12" eb="15">
      <t>キョウギカイ</t>
    </rPh>
    <rPh sb="16" eb="18">
      <t>ソウカツ</t>
    </rPh>
    <rPh sb="17" eb="19">
      <t>モウシコミ</t>
    </rPh>
    <rPh sb="19" eb="20">
      <t>ショ</t>
    </rPh>
    <phoneticPr fontId="3"/>
  </si>
  <si>
    <t>やり投(0.800)</t>
    <phoneticPr fontId="1"/>
  </si>
  <si>
    <t>やり投(0.600)</t>
    <phoneticPr fontId="1"/>
  </si>
  <si>
    <t>※</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</si>
  <si>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</si>
  <si>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</si>
  <si>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</si>
  <si>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U16代表選考会</t>
    <rPh sb="3" eb="5">
      <t>ダイヒョウ</t>
    </rPh>
    <phoneticPr fontId="1"/>
  </si>
  <si>
    <t>U16選考会-男子</t>
    <rPh sb="3" eb="6">
      <t>センコウカイ</t>
    </rPh>
    <rPh sb="7" eb="9">
      <t>ダンシ</t>
    </rPh>
    <phoneticPr fontId="1"/>
  </si>
  <si>
    <t>U16選考会-女子</t>
    <rPh sb="3" eb="6">
      <t>センコウカイ</t>
    </rPh>
    <rPh sb="7" eb="9">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</si>
  <si>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</si>
  <si>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</si>
  <si>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</si>
  <si>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</si>
  <si>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</si>
  <si>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</si>
  <si>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</si>
  <si>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第3回記録会</t>
    <rPh sb="0" eb="1">
      <t>ダイ</t>
    </rPh>
    <rPh sb="2" eb="3">
      <t>カイ</t>
    </rPh>
    <phoneticPr fontId="1"/>
  </si>
  <si>
    <t>長距離記録会</t>
    <rPh sb="0" eb="3">
      <t>チョウキョリ</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</si>
  <si>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</si>
  <si>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</si>
  <si>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</si>
  <si>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</si>
  <si>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</si>
  <si>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</si>
  <si>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</si>
  <si>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</si>
  <si>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</si>
  <si>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</si>
  <si>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</si>
  <si>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競技者区分</t>
    <rPh sb="0" eb="3">
      <t>キョウギシャ</t>
    </rPh>
    <rPh sb="3" eb="5">
      <t>クブン</t>
    </rPh>
    <phoneticPr fontId="1"/>
  </si>
  <si>
    <t>競技者</t>
    <rPh sb="0" eb="3">
      <t>キョウギシャ</t>
    </rPh>
    <phoneticPr fontId="3"/>
  </si>
  <si>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</si>
  <si>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</si>
  <si>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</si>
  <si>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</si>
  <si>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</si>
  <si>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神奈川陸協付与ﾋﾞﾌﾞｽ</t>
    <rPh sb="5" eb="7">
      <t>フヨ</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</si>
  <si>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</si>
  <si>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</si>
  <si>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</si>
  <si>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ﾋﾞﾌﾞｽ</t>
    <phoneticPr fontId="4"/>
  </si>
  <si>
    <t>発行</t>
    <rPh sb="0" eb="2">
      <t>ハッコウ</t>
    </rPh>
    <phoneticPr fontId="3"/>
  </si>
  <si>
    <t>ﾋﾞﾌﾞｽ発行</t>
    <rPh sb="5" eb="7">
      <t>ハッコウ</t>
    </rPh>
    <phoneticPr fontId="1"/>
  </si>
  <si>
    <t>990101</t>
    <phoneticPr fontId="1"/>
  </si>
  <si>
    <t>12345</t>
    <phoneticPr fontId="1"/>
  </si>
  <si>
    <t>980101</t>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</si>
  <si>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</si>
  <si>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</si>
  <si>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2024年度</t>
  </si>
  <si>
    <t>第1回神奈川県記録会は、すべて空白のままととすること。</t>
    <rPh sb="0" eb="1">
      <t>ダイ</t>
    </rPh>
    <rPh sb="2" eb="3">
      <t>カイ</t>
    </rPh>
    <rPh sb="3" eb="7">
      <t>カナガワケン</t>
    </rPh>
    <rPh sb="7" eb="10">
      <t>キロクカイ</t>
    </rPh>
    <rPh sb="15" eb="17">
      <t>クウハク</t>
    </rPh>
    <phoneticPr fontId="1"/>
  </si>
  <si>
    <t>申込書は3月12日(火) 必着
申込ファイルの受付は3月12日(火) 15:00まで</t>
    <rPh sb="0" eb="2">
      <t>モウシコミ</t>
    </rPh>
    <rPh sb="2" eb="3">
      <t>ショ</t>
    </rPh>
    <rPh sb="5" eb="6">
      <t>ガツ</t>
    </rPh>
    <rPh sb="8" eb="9">
      <t>ニチ</t>
    </rPh>
    <rPh sb="13" eb="15">
      <t>ヒッチャク</t>
    </rPh>
    <rPh sb="16" eb="18">
      <t>モウシコミ</t>
    </rPh>
    <rPh sb="23" eb="25">
      <t>ウケツケ</t>
    </rPh>
    <rPh sb="27" eb="28">
      <t>ガツ</t>
    </rPh>
    <rPh sb="30" eb="31">
      <t>ニチ</t>
    </rPh>
    <rPh sb="32" eb="33">
      <t>ヒ</t>
    </rPh>
    <phoneticPr fontId="3"/>
  </si>
  <si>
    <t>2024年度</t>
    <rPh sb="4" eb="6">
      <t>ネンド</t>
    </rPh>
    <phoneticPr fontId="3"/>
  </si>
  <si>
    <t>参加料
(ｘ1200円)</t>
    <rPh sb="0" eb="2">
      <t>サンカ</t>
    </rPh>
    <rPh sb="2" eb="3">
      <t>リョウ</t>
    </rPh>
    <rPh sb="10" eb="11">
      <t>エン</t>
    </rPh>
    <phoneticPr fontId="3"/>
  </si>
  <si>
    <t>ﾋﾞﾌﾞｽ代
(x500円)</t>
    <rPh sb="5" eb="6">
      <t>ダイ</t>
    </rPh>
    <rPh sb="12" eb="13">
      <t>エン</t>
    </rPh>
    <phoneticPr fontId="3"/>
  </si>
  <si>
    <t xml:space="preserve">	新規アスリートビブスを希望する場合は「○」印を選択する。</t>
    <phoneticPr fontId="1"/>
  </si>
  <si>
    <t>学連登録の大学生競技者も原則として学連登録時に登録都道府県を「神奈川」とした競技者だけが参加申込できる。</t>
    <phoneticPr fontId="1"/>
  </si>
  <si>
    <t>神奈川選手権・第2回記録会、国体選手選考会・第3回記録会、およびU16代表選考会・第4回記録会は、それまでの競技会で県陸協から付与されたアスリートビブスのナンバーを入力する。</t>
    <phoneticPr fontId="1"/>
  </si>
  <si>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</si>
  <si>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校長印/責任者印</t>
    <phoneticPr fontId="1"/>
  </si>
  <si>
    <t>高校・中学は、校長の公印を押印する。</t>
    <phoneticPr fontId="1"/>
  </si>
  <si>
    <t>大学・一般は、責任者の私印を押印する。</t>
    <phoneticPr fontId="1"/>
  </si>
  <si>
    <t>第1回記録会および長距離記録会は、すべての競技者は「○」印とする。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</si>
  <si>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</si>
  <si>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</si>
  <si>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JAAF ID</t>
    <phoneticPr fontId="1"/>
  </si>
  <si>
    <t>00012345678</t>
    <phoneticPr fontId="1"/>
  </si>
  <si>
    <t>国民ｽﾎﾟｰﾂ大会代表選考会</t>
    <rPh sb="0" eb="2">
      <t>コクミン</t>
    </rPh>
    <rPh sb="6" eb="8">
      <t>タイカイ</t>
    </rPh>
    <rPh sb="8" eb="10">
      <t>ダイヒョウ</t>
    </rPh>
    <rPh sb="9" eb="11">
      <t>ダイヒョウ</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</si>
  <si>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</si>
  <si>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</si>
  <si>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第1回神奈川県記録会 兼 国民スポーツ大会選考会</t>
    <rPh sb="0" eb="1">
      <t>ダイ</t>
    </rPh>
    <rPh sb="2" eb="3">
      <t>カイ</t>
    </rPh>
    <rPh sb="3" eb="6">
      <t>カナガワ</t>
    </rPh>
    <rPh sb="6" eb="7">
      <t>ケン</t>
    </rPh>
    <rPh sb="7" eb="9">
      <t>キロク</t>
    </rPh>
    <rPh sb="9" eb="10">
      <t>カイ</t>
    </rPh>
    <rPh sb="11" eb="12">
      <t>ケン</t>
    </rPh>
    <rPh sb="13" eb="15">
      <t>コクミン</t>
    </rPh>
    <rPh sb="19" eb="21">
      <t>タイカイ</t>
    </rPh>
    <rPh sb="21" eb="24">
      <t>センコウカイ</t>
    </rPh>
    <phoneticPr fontId="3"/>
  </si>
  <si>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</si>
  <si>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※：｢校長印／責任者印｣欄について　　　　　
　　高校・中学は、校長の公印を押印してください。
　　大学・一般は、責任者の私印を押印してください。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</si>
</sst>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24"/>
      <name val="ＭＳ Ｐゴシック"/>
      <family val="3"/>
      <charset val="128"/>
    </font>
    <font>
      <b/>
      <sz val="12"/>
      <color rgb="FFFF0000"/>
      <name val="ＭＳ Ｐゴシック"/>
      <family val="3"/>
      <charset val="128"/>
    </font>
    <font>
      <b/>
      <sz val="48"/>
      <name val="ＭＳ Ｐゴシック"/>
      <family val="3"/>
      <charset val="128"/>
    </font>
    <font>
      <b/>
      <sz val="10"/>
      <color rgb="FFFF0000"/>
      <name val="ＭＳ Ｐゴシック"/>
      <family val="3"/>
      <charset val="128"/>
    </font>
    <font>
      <b/>
      <sz val="9"/>
      <color indexed="81"/>
      <name val="MS P ゴシック"/>
      <family val="3"/>
      <charset val="128"/>
    </font>
    <font>
      <b/>
      <sz val="10"/>
      <color indexed="81"/>
      <name val="MS P ゴシック"/>
      <family val="3"/>
      <charset val="128"/>
    </font>
    <font>
      <sz val="11"/>
      <color rgb="FFFF0000"/>
      <name val="ＭＳ ゴシック"/>
      <family val="3"/>
      <charset val="128"/>
    </font>
    <font>
      <b/>
      <sz val="12"/>
      <color theme="1"/>
      <name val="ＭＳ Ｐゴシック"/>
      <family val="3"/>
      <charset val="128"/>
      <scheme val="minor"/>
    </font>
  </fonts>
  <fills count="12">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
      <patternFill patternType="solid">
        <fgColor rgb="FFFF0000"/>
        <bgColor indexed="64"/>
      </patternFill>
    </fill>
    <fill>
      <patternFill patternType="solid">
        <fgColor rgb="FF92D050"/>
        <bgColor indexed="64"/>
      </patternFill>
    </fill>
  </fills>
  <borders count="2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822">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Alignment="1">
      <alignment horizontal="right" vertical="center"/>
    </xf>
    <xf numFmtId="1" fontId="22" fillId="0" borderId="0" xfId="4" applyNumberFormat="1" applyFont="1">
      <alignment vertical="center"/>
    </xf>
    <xf numFmtId="0" fontId="2" fillId="0" borderId="76" xfId="4" applyBorder="1">
      <alignment vertical="center"/>
    </xf>
    <xf numFmtId="0" fontId="17" fillId="0" borderId="87" xfId="4" applyFont="1" applyBorder="1" applyAlignment="1">
      <alignment horizontal="center" vertical="center" wrapText="1"/>
    </xf>
    <xf numFmtId="0" fontId="17" fillId="0" borderId="88" xfId="4" applyFont="1" applyBorder="1" applyAlignment="1">
      <alignment horizontal="center" vertical="center" wrapText="1"/>
    </xf>
    <xf numFmtId="0" fontId="17" fillId="0" borderId="89" xfId="4" applyFont="1" applyBorder="1" applyAlignment="1">
      <alignment horizontal="center" vertical="center" wrapText="1"/>
    </xf>
    <xf numFmtId="1" fontId="13" fillId="0" borderId="0" xfId="4" applyNumberFormat="1" applyFont="1">
      <alignment vertical="center"/>
    </xf>
    <xf numFmtId="0" fontId="0" fillId="0" borderId="22" xfId="0" applyBorder="1">
      <alignment vertical="center"/>
    </xf>
    <xf numFmtId="0" fontId="0" fillId="0" borderId="23" xfId="0" applyBorder="1">
      <alignment vertical="center"/>
    </xf>
    <xf numFmtId="0" fontId="0" fillId="0" borderId="102" xfId="0" applyBorder="1">
      <alignment vertical="center"/>
    </xf>
    <xf numFmtId="0" fontId="0" fillId="0" borderId="85" xfId="0" applyBorder="1">
      <alignment vertical="center"/>
    </xf>
    <xf numFmtId="0" fontId="0" fillId="0" borderId="104" xfId="0" applyBorder="1">
      <alignment vertical="center"/>
    </xf>
    <xf numFmtId="0" fontId="0" fillId="0" borderId="91"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1" xfId="0" applyBorder="1" applyAlignment="1">
      <alignment horizontal="center" vertical="center"/>
    </xf>
    <xf numFmtId="0" fontId="0" fillId="0" borderId="103" xfId="0" applyBorder="1" applyAlignment="1">
      <alignment horizontal="center" vertical="center"/>
    </xf>
    <xf numFmtId="0" fontId="0" fillId="0" borderId="1" xfId="0" applyBorder="1" applyAlignment="1">
      <alignment horizontal="center" vertical="center"/>
    </xf>
    <xf numFmtId="0" fontId="0" fillId="0" borderId="105" xfId="0" applyBorder="1">
      <alignment vertical="center"/>
    </xf>
    <xf numFmtId="0" fontId="0" fillId="0" borderId="105" xfId="0" applyBorder="1" applyAlignment="1">
      <alignment horizontal="center" vertical="center"/>
    </xf>
    <xf numFmtId="49" fontId="16" fillId="4" borderId="54" xfId="4" applyNumberFormat="1" applyFont="1" applyFill="1" applyBorder="1" applyAlignment="1" applyProtection="1">
      <alignment shrinkToFit="1"/>
      <protection locked="0"/>
    </xf>
    <xf numFmtId="49" fontId="14" fillId="4" borderId="64" xfId="4" applyNumberFormat="1" applyFont="1" applyFill="1" applyBorder="1" applyAlignment="1" applyProtection="1">
      <alignment horizontal="left"/>
      <protection locked="0"/>
    </xf>
    <xf numFmtId="49" fontId="16" fillId="4" borderId="40" xfId="4" applyNumberFormat="1" applyFont="1" applyFill="1" applyBorder="1" applyAlignment="1" applyProtection="1">
      <alignment shrinkToFit="1"/>
      <protection locked="0"/>
    </xf>
    <xf numFmtId="49" fontId="16" fillId="4" borderId="41"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horizontal="center" shrinkToFit="1"/>
      <protection locked="0"/>
    </xf>
    <xf numFmtId="49" fontId="16" fillId="4" borderId="39" xfId="4" applyNumberFormat="1" applyFont="1" applyFill="1" applyBorder="1" applyAlignment="1" applyProtection="1">
      <alignment horizontal="center" shrinkToFit="1"/>
      <protection locked="0"/>
    </xf>
    <xf numFmtId="49" fontId="16" fillId="4" borderId="40"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34" fillId="4" borderId="41" xfId="4" applyNumberFormat="1" applyFont="1" applyFill="1" applyBorder="1" applyAlignment="1" applyProtection="1">
      <alignment vertical="center" shrinkToFit="1"/>
      <protection locked="0"/>
    </xf>
    <xf numFmtId="0" fontId="0" fillId="0" borderId="100" xfId="0" applyBorder="1">
      <alignment vertical="center"/>
    </xf>
    <xf numFmtId="0" fontId="0" fillId="0" borderId="38" xfId="0" applyBorder="1">
      <alignment vertical="center"/>
    </xf>
    <xf numFmtId="0" fontId="0" fillId="0" borderId="108" xfId="0" applyBorder="1">
      <alignment vertical="center"/>
    </xf>
    <xf numFmtId="0" fontId="0" fillId="0" borderId="0" xfId="0" applyAlignment="1">
      <alignment horizontal="center" vertical="center"/>
    </xf>
    <xf numFmtId="0" fontId="0" fillId="0" borderId="113" xfId="0" applyBorder="1">
      <alignment vertical="center"/>
    </xf>
    <xf numFmtId="0" fontId="0" fillId="0" borderId="112" xfId="0" applyBorder="1">
      <alignment vertical="center"/>
    </xf>
    <xf numFmtId="0" fontId="0" fillId="0" borderId="84" xfId="0" applyBorder="1">
      <alignment vertical="center"/>
    </xf>
    <xf numFmtId="0" fontId="39" fillId="0" borderId="0" xfId="0" applyFont="1">
      <alignment vertical="center"/>
    </xf>
    <xf numFmtId="0" fontId="0" fillId="0" borderId="0" xfId="0" applyAlignment="1"/>
    <xf numFmtId="0" fontId="39" fillId="0" borderId="108" xfId="0" applyFont="1" applyBorder="1">
      <alignment vertical="center"/>
    </xf>
    <xf numFmtId="0" fontId="39" fillId="0" borderId="113" xfId="0" applyFont="1" applyBorder="1">
      <alignment vertical="center"/>
    </xf>
    <xf numFmtId="0" fontId="39" fillId="0" borderId="33" xfId="0" applyFont="1" applyBorder="1">
      <alignment vertical="center"/>
    </xf>
    <xf numFmtId="0" fontId="39" fillId="0" borderId="75" xfId="0" applyFont="1" applyBorder="1">
      <alignment vertical="center"/>
    </xf>
    <xf numFmtId="0" fontId="42"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76" xfId="4" quotePrefix="1" applyFont="1" applyBorder="1">
      <alignment vertical="center"/>
    </xf>
    <xf numFmtId="0" fontId="43" fillId="0" borderId="76" xfId="2" applyFont="1" applyBorder="1" applyAlignment="1" applyProtection="1">
      <alignment vertical="center"/>
    </xf>
    <xf numFmtId="0" fontId="44" fillId="0" borderId="0" xfId="0" applyFont="1">
      <alignment vertical="center"/>
    </xf>
    <xf numFmtId="0" fontId="46" fillId="0" borderId="0" xfId="0" applyFont="1">
      <alignment vertical="center"/>
    </xf>
    <xf numFmtId="0" fontId="2" fillId="0" borderId="0" xfId="4" applyAlignment="1">
      <alignment vertical="center" shrinkToFit="1"/>
    </xf>
    <xf numFmtId="0" fontId="44" fillId="0" borderId="0" xfId="4" quotePrefix="1" applyFont="1">
      <alignment vertical="center"/>
    </xf>
    <xf numFmtId="0" fontId="28" fillId="3" borderId="129" xfId="0" applyFont="1" applyFill="1" applyBorder="1">
      <alignment vertical="center"/>
    </xf>
    <xf numFmtId="0" fontId="28" fillId="3" borderId="120" xfId="0" applyFont="1" applyFill="1" applyBorder="1">
      <alignment vertical="center"/>
    </xf>
    <xf numFmtId="0" fontId="32" fillId="3" borderId="130" xfId="0" applyFont="1" applyFill="1" applyBorder="1">
      <alignment vertical="center"/>
    </xf>
    <xf numFmtId="0" fontId="32" fillId="3" borderId="131" xfId="0" applyFont="1" applyFill="1" applyBorder="1">
      <alignment vertical="center"/>
    </xf>
    <xf numFmtId="0" fontId="32" fillId="3" borderId="133" xfId="0" applyFont="1" applyFill="1" applyBorder="1">
      <alignment vertical="center"/>
    </xf>
    <xf numFmtId="0" fontId="32" fillId="3" borderId="102" xfId="0" applyFont="1" applyFill="1" applyBorder="1">
      <alignment vertical="center"/>
    </xf>
    <xf numFmtId="0" fontId="32" fillId="3" borderId="134" xfId="0" applyFont="1" applyFill="1" applyBorder="1">
      <alignment vertical="center"/>
    </xf>
    <xf numFmtId="0" fontId="51" fillId="3" borderId="120" xfId="0" applyFont="1" applyFill="1" applyBorder="1">
      <alignment vertical="center"/>
    </xf>
    <xf numFmtId="0" fontId="51" fillId="3" borderId="102" xfId="0" applyFont="1" applyFill="1" applyBorder="1">
      <alignment vertical="center"/>
    </xf>
    <xf numFmtId="0" fontId="0" fillId="5" borderId="105"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4" applyFont="1" applyAlignment="1">
      <alignment horizontal="right" vertical="center"/>
    </xf>
    <xf numFmtId="0" fontId="0" fillId="4" borderId="4" xfId="0" applyFill="1" applyBorder="1">
      <alignment vertical="center"/>
    </xf>
    <xf numFmtId="49" fontId="16" fillId="4" borderId="55" xfId="4" applyNumberFormat="1" applyFont="1" applyFill="1" applyBorder="1" applyAlignment="1" applyProtection="1">
      <alignment shrinkToFit="1"/>
      <protection locked="0"/>
    </xf>
    <xf numFmtId="49" fontId="14" fillId="4" borderId="65" xfId="4" applyNumberFormat="1" applyFont="1" applyFill="1" applyBorder="1" applyAlignment="1" applyProtection="1">
      <alignment horizontal="left"/>
      <protection locked="0"/>
    </xf>
    <xf numFmtId="49" fontId="16" fillId="4" borderId="43" xfId="4" applyNumberFormat="1" applyFont="1" applyFill="1" applyBorder="1" applyAlignment="1" applyProtection="1">
      <alignment shrinkToFit="1"/>
      <protection locked="0"/>
    </xf>
    <xf numFmtId="49" fontId="16" fillId="4" borderId="44" xfId="4" applyNumberFormat="1" applyFont="1" applyFill="1" applyBorder="1" applyAlignment="1" applyProtection="1">
      <alignment horizontal="center" shrinkToFit="1"/>
      <protection locked="0"/>
    </xf>
    <xf numFmtId="49" fontId="16" fillId="4" borderId="61" xfId="4" applyNumberFormat="1" applyFont="1" applyFill="1" applyBorder="1" applyAlignment="1" applyProtection="1">
      <alignment horizontal="center" shrinkToFit="1"/>
      <protection locked="0"/>
    </xf>
    <xf numFmtId="49" fontId="16" fillId="4" borderId="42" xfId="4" applyNumberFormat="1" applyFont="1" applyFill="1" applyBorder="1" applyAlignment="1" applyProtection="1">
      <alignment horizontal="center" shrinkToFit="1"/>
      <protection locked="0"/>
    </xf>
    <xf numFmtId="49" fontId="16" fillId="4" borderId="56" xfId="4" applyNumberFormat="1" applyFont="1" applyFill="1" applyBorder="1" applyAlignment="1" applyProtection="1">
      <alignment shrinkToFit="1"/>
      <protection locked="0"/>
    </xf>
    <xf numFmtId="49" fontId="14" fillId="4" borderId="66" xfId="4" applyNumberFormat="1" applyFont="1" applyFill="1" applyBorder="1" applyAlignment="1" applyProtection="1">
      <alignment horizontal="left"/>
      <protection locked="0"/>
    </xf>
    <xf numFmtId="49" fontId="16" fillId="4" borderId="46" xfId="4" applyNumberFormat="1" applyFont="1" applyFill="1" applyBorder="1" applyAlignment="1" applyProtection="1">
      <alignment shrinkToFit="1"/>
      <protection locked="0"/>
    </xf>
    <xf numFmtId="49" fontId="16" fillId="4" borderId="47" xfId="4" applyNumberFormat="1" applyFont="1" applyFill="1" applyBorder="1" applyAlignment="1" applyProtection="1">
      <alignment horizontal="center" shrinkToFit="1"/>
      <protection locked="0"/>
    </xf>
    <xf numFmtId="49" fontId="16" fillId="4" borderId="62"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horizontal="center" shrinkToFit="1"/>
      <protection locked="0"/>
    </xf>
    <xf numFmtId="49" fontId="16" fillId="4" borderId="43" xfId="4" applyNumberFormat="1" applyFont="1" applyFill="1" applyBorder="1" applyAlignment="1" applyProtection="1">
      <alignment vertical="center" shrinkToFit="1"/>
      <protection locked="0"/>
    </xf>
    <xf numFmtId="49" fontId="34" fillId="4" borderId="44"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34" fillId="4" borderId="47" xfId="4" applyNumberFormat="1" applyFont="1" applyFill="1" applyBorder="1" applyAlignment="1" applyProtection="1">
      <alignment vertical="center" shrinkToFit="1"/>
      <protection locked="0"/>
    </xf>
    <xf numFmtId="49" fontId="16" fillId="4" borderId="50"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78" xfId="4" applyNumberFormat="1" applyFont="1" applyFill="1" applyBorder="1" applyAlignment="1" applyProtection="1">
      <alignment shrinkToFit="1"/>
      <protection locked="0"/>
    </xf>
    <xf numFmtId="49" fontId="16" fillId="4" borderId="47" xfId="4" applyNumberFormat="1" applyFont="1" applyFill="1" applyBorder="1" applyAlignment="1" applyProtection="1">
      <alignment shrinkToFit="1"/>
      <protection locked="0"/>
    </xf>
    <xf numFmtId="0" fontId="21" fillId="0" borderId="0" xfId="4" applyFont="1" applyAlignment="1">
      <alignment horizontal="center" vertical="center"/>
    </xf>
    <xf numFmtId="0" fontId="0" fillId="0" borderId="2" xfId="0" applyBorder="1">
      <alignment vertical="center"/>
    </xf>
    <xf numFmtId="0" fontId="0" fillId="0" borderId="101" xfId="0" applyBorder="1">
      <alignment vertical="center"/>
    </xf>
    <xf numFmtId="0" fontId="17" fillId="0" borderId="86" xfId="4" applyFont="1" applyBorder="1" applyAlignment="1">
      <alignment horizontal="center" vertical="center" shrinkToFit="1"/>
    </xf>
    <xf numFmtId="0" fontId="22" fillId="0" borderId="0" xfId="4" applyFont="1">
      <alignment vertical="center"/>
    </xf>
    <xf numFmtId="0" fontId="25" fillId="0" borderId="0" xfId="4" applyFont="1" applyAlignment="1">
      <alignment horizontal="right" vertical="center"/>
    </xf>
    <xf numFmtId="0" fontId="22" fillId="0" borderId="0" xfId="4" applyFont="1" applyAlignment="1">
      <alignment horizontal="center" vertical="center"/>
    </xf>
    <xf numFmtId="0" fontId="31" fillId="0" borderId="26" xfId="4" applyFont="1" applyBorder="1" applyAlignment="1">
      <alignment vertical="center" wrapText="1"/>
    </xf>
    <xf numFmtId="0" fontId="31" fillId="0" borderId="128" xfId="4" applyFont="1" applyBorder="1" applyAlignment="1">
      <alignment vertical="center" wrapText="1"/>
    </xf>
    <xf numFmtId="0" fontId="31" fillId="0" borderId="48" xfId="4" applyFont="1" applyBorder="1" applyAlignment="1">
      <alignment vertical="center" wrapText="1"/>
    </xf>
    <xf numFmtId="0" fontId="2" fillId="0" borderId="100" xfId="4" applyBorder="1">
      <alignment vertical="center"/>
    </xf>
    <xf numFmtId="0" fontId="2" fillId="0" borderId="108" xfId="4" applyBorder="1">
      <alignment vertical="center"/>
    </xf>
    <xf numFmtId="0" fontId="22" fillId="0" borderId="112" xfId="4" applyFont="1" applyBorder="1" applyProtection="1">
      <alignment vertical="center"/>
      <protection locked="0"/>
    </xf>
    <xf numFmtId="0" fontId="22" fillId="0" borderId="113" xfId="4" applyFont="1" applyBorder="1" applyProtection="1">
      <alignment vertical="center"/>
      <protection locked="0"/>
    </xf>
    <xf numFmtId="0" fontId="54" fillId="0" borderId="105" xfId="0" applyFont="1" applyBorder="1">
      <alignment vertical="center"/>
    </xf>
    <xf numFmtId="0" fontId="2" fillId="4" borderId="18" xfId="4"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112" xfId="4" applyBorder="1">
      <alignment vertical="center"/>
    </xf>
    <xf numFmtId="0" fontId="24" fillId="0" borderId="84" xfId="4" applyFont="1" applyBorder="1" applyAlignment="1">
      <alignment horizontal="center" vertical="center"/>
    </xf>
    <xf numFmtId="0" fontId="24" fillId="0" borderId="53" xfId="4" applyFont="1" applyBorder="1" applyAlignment="1">
      <alignment vertical="center" shrinkToFit="1"/>
    </xf>
    <xf numFmtId="0" fontId="24" fillId="0" borderId="152" xfId="4" applyFont="1" applyBorder="1" applyAlignment="1">
      <alignment vertical="center" shrinkToFit="1"/>
    </xf>
    <xf numFmtId="38" fontId="24" fillId="0" borderId="153" xfId="4" applyNumberFormat="1" applyFont="1" applyBorder="1" applyAlignment="1">
      <alignment vertical="center" shrinkToFit="1"/>
    </xf>
    <xf numFmtId="38" fontId="24" fillId="0" borderId="154" xfId="5" applyFont="1" applyBorder="1" applyAlignment="1">
      <alignment vertical="center" shrinkToFit="1"/>
    </xf>
    <xf numFmtId="38" fontId="24" fillId="0" borderId="31" xfId="4" applyNumberFormat="1" applyFont="1" applyBorder="1" applyAlignment="1">
      <alignment vertical="center" shrinkToFit="1"/>
    </xf>
    <xf numFmtId="0" fontId="2" fillId="0" borderId="0" xfId="4"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2"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Border="1">
      <alignment vertical="center"/>
    </xf>
    <xf numFmtId="0" fontId="6" fillId="0" borderId="1" xfId="4"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60" xfId="1" quotePrefix="1" applyFont="1" applyFill="1" applyBorder="1">
      <alignment vertical="center"/>
    </xf>
    <xf numFmtId="0" fontId="6" fillId="0" borderId="161" xfId="1" quotePrefix="1" applyFont="1" applyBorder="1">
      <alignment vertical="center"/>
    </xf>
    <xf numFmtId="0" fontId="6" fillId="3" borderId="160" xfId="1" applyFont="1" applyFill="1" applyBorder="1">
      <alignment vertical="center"/>
    </xf>
    <xf numFmtId="0" fontId="6" fillId="0" borderId="161" xfId="1" applyFont="1" applyBorder="1">
      <alignment vertical="center"/>
    </xf>
    <xf numFmtId="0" fontId="6" fillId="0" borderId="160" xfId="1" applyFont="1" applyBorder="1">
      <alignment vertical="center"/>
    </xf>
    <xf numFmtId="0" fontId="6" fillId="0" borderId="162" xfId="1" applyFont="1" applyBorder="1">
      <alignment vertical="center"/>
    </xf>
    <xf numFmtId="0" fontId="6" fillId="0" borderId="163" xfId="1" applyFont="1" applyBorder="1">
      <alignment vertical="center"/>
    </xf>
    <xf numFmtId="0" fontId="6" fillId="0" borderId="164" xfId="1" applyFont="1" applyBorder="1">
      <alignment vertical="center"/>
    </xf>
    <xf numFmtId="0" fontId="6" fillId="0" borderId="160" xfId="1" quotePrefix="1" applyFont="1" applyBorder="1">
      <alignment vertical="center"/>
    </xf>
    <xf numFmtId="0" fontId="6" fillId="0" borderId="162" xfId="1" quotePrefix="1" applyFont="1" applyBorder="1">
      <alignment vertical="center"/>
    </xf>
    <xf numFmtId="0" fontId="6" fillId="0" borderId="163" xfId="1" quotePrefix="1" applyFont="1" applyBorder="1">
      <alignment vertical="center"/>
    </xf>
    <xf numFmtId="0" fontId="6" fillId="0" borderId="164" xfId="1" quotePrefix="1" applyFont="1" applyBorder="1">
      <alignment vertical="center"/>
    </xf>
    <xf numFmtId="0" fontId="6" fillId="3" borderId="162" xfId="1" quotePrefix="1" applyFont="1" applyFill="1" applyBorder="1">
      <alignment vertical="center"/>
    </xf>
    <xf numFmtId="0" fontId="6" fillId="3" borderId="163" xfId="1" quotePrefix="1" applyFont="1" applyFill="1" applyBorder="1">
      <alignment vertical="center"/>
    </xf>
    <xf numFmtId="0" fontId="62" fillId="0" borderId="14" xfId="0" applyFont="1" applyBorder="1">
      <alignment vertical="center"/>
    </xf>
    <xf numFmtId="0" fontId="62" fillId="0" borderId="144" xfId="0" applyFont="1" applyBorder="1">
      <alignment vertical="center"/>
    </xf>
    <xf numFmtId="0" fontId="62" fillId="0" borderId="8" xfId="0" applyFont="1" applyBorder="1">
      <alignment vertical="center"/>
    </xf>
    <xf numFmtId="0" fontId="62" fillId="0" borderId="141" xfId="0" applyFont="1" applyBorder="1">
      <alignment vertical="center"/>
    </xf>
    <xf numFmtId="0" fontId="62" fillId="0" borderId="146" xfId="0" applyFont="1" applyBorder="1">
      <alignment vertical="center"/>
    </xf>
    <xf numFmtId="0" fontId="62" fillId="0" borderId="147" xfId="0" applyFont="1" applyBorder="1">
      <alignment vertical="center"/>
    </xf>
    <xf numFmtId="0" fontId="6" fillId="0" borderId="166" xfId="1" applyFont="1" applyBorder="1">
      <alignment vertical="center"/>
    </xf>
    <xf numFmtId="0" fontId="6" fillId="0" borderId="167" xfId="1" applyFont="1" applyBorder="1">
      <alignment vertical="center"/>
    </xf>
    <xf numFmtId="0" fontId="62" fillId="0" borderId="136" xfId="0" applyFont="1" applyBorder="1">
      <alignment vertical="center"/>
    </xf>
    <xf numFmtId="0" fontId="6" fillId="0" borderId="168" xfId="1" applyFont="1" applyBorder="1">
      <alignment vertical="center"/>
    </xf>
    <xf numFmtId="0" fontId="62" fillId="0" borderId="137" xfId="0" applyFont="1" applyBorder="1">
      <alignment vertical="center"/>
    </xf>
    <xf numFmtId="0" fontId="6" fillId="0" borderId="169" xfId="1" applyFont="1" applyBorder="1">
      <alignment vertical="center"/>
    </xf>
    <xf numFmtId="0" fontId="6" fillId="0" borderId="170" xfId="1" applyFont="1" applyBorder="1">
      <alignment vertical="center"/>
    </xf>
    <xf numFmtId="0" fontId="44" fillId="0" borderId="0" xfId="4" applyFont="1">
      <alignment vertical="center"/>
    </xf>
    <xf numFmtId="0" fontId="24" fillId="0" borderId="167" xfId="4" applyFont="1" applyBorder="1">
      <alignment vertical="center"/>
    </xf>
    <xf numFmtId="0" fontId="24" fillId="0" borderId="173" xfId="4" applyFont="1" applyBorder="1">
      <alignment vertical="center"/>
    </xf>
    <xf numFmtId="0" fontId="24" fillId="0" borderId="165" xfId="4" applyFont="1" applyBorder="1">
      <alignment vertical="center"/>
    </xf>
    <xf numFmtId="0" fontId="24" fillId="0" borderId="174" xfId="4" applyFont="1" applyBorder="1">
      <alignment vertical="center"/>
    </xf>
    <xf numFmtId="0" fontId="24" fillId="0" borderId="30" xfId="4" applyFont="1" applyBorder="1">
      <alignment vertical="center"/>
    </xf>
    <xf numFmtId="0" fontId="59" fillId="0" borderId="0" xfId="0" applyFont="1">
      <alignment vertical="center"/>
    </xf>
    <xf numFmtId="0" fontId="2" fillId="0" borderId="18" xfId="4" applyBorder="1" applyAlignment="1">
      <alignment horizontal="center" vertical="center"/>
    </xf>
    <xf numFmtId="0" fontId="46" fillId="0" borderId="31" xfId="0" applyFont="1" applyBorder="1">
      <alignment vertical="center"/>
    </xf>
    <xf numFmtId="0" fontId="46" fillId="0" borderId="81" xfId="0" applyFont="1" applyBorder="1">
      <alignment vertical="center"/>
    </xf>
    <xf numFmtId="0" fontId="0" fillId="0" borderId="178" xfId="0" applyBorder="1">
      <alignment vertical="center"/>
    </xf>
    <xf numFmtId="0" fontId="0" fillId="0" borderId="158" xfId="0" applyBorder="1">
      <alignment vertical="center"/>
    </xf>
    <xf numFmtId="0" fontId="0" fillId="0" borderId="179" xfId="0" applyBorder="1">
      <alignment vertical="center"/>
    </xf>
    <xf numFmtId="0" fontId="0" fillId="0" borderId="81" xfId="0" applyBorder="1">
      <alignment vertical="center"/>
    </xf>
    <xf numFmtId="0" fontId="24" fillId="0" borderId="180" xfId="4" applyFont="1" applyBorder="1" applyAlignment="1">
      <alignment vertical="center" shrinkToFit="1"/>
    </xf>
    <xf numFmtId="0" fontId="24" fillId="0" borderId="181" xfId="4" applyFont="1" applyBorder="1" applyAlignment="1">
      <alignment vertical="center" shrinkToFit="1"/>
    </xf>
    <xf numFmtId="0" fontId="24" fillId="0" borderId="182" xfId="4" applyFont="1" applyBorder="1" applyAlignment="1">
      <alignment vertical="center" shrinkToFit="1"/>
    </xf>
    <xf numFmtId="0" fontId="24" fillId="0" borderId="183" xfId="4" applyFont="1" applyBorder="1" applyAlignment="1">
      <alignment vertical="center" shrinkToFit="1"/>
    </xf>
    <xf numFmtId="0" fontId="24" fillId="0" borderId="184" xfId="4" applyFont="1" applyBorder="1" applyAlignment="1">
      <alignment vertical="center" shrinkToFit="1"/>
    </xf>
    <xf numFmtId="0" fontId="23" fillId="0" borderId="76" xfId="4" quotePrefix="1" applyFont="1" applyBorder="1" applyAlignment="1">
      <alignment vertical="center" shrinkToFit="1"/>
    </xf>
    <xf numFmtId="0" fontId="23" fillId="0" borderId="72" xfId="4" quotePrefix="1" applyFont="1" applyBorder="1" applyAlignment="1">
      <alignment horizontal="left" vertical="center" indent="4"/>
    </xf>
    <xf numFmtId="0" fontId="20" fillId="0" borderId="0" xfId="4" applyFont="1">
      <alignment vertical="center"/>
    </xf>
    <xf numFmtId="0" fontId="44" fillId="3" borderId="0" xfId="0" applyFont="1" applyFill="1">
      <alignment vertical="center"/>
    </xf>
    <xf numFmtId="0" fontId="46" fillId="0" borderId="0" xfId="0" applyFont="1" applyAlignment="1">
      <alignment horizontal="center" vertical="center"/>
    </xf>
    <xf numFmtId="49" fontId="16" fillId="0" borderId="0" xfId="4" applyNumberFormat="1" applyFont="1" applyAlignment="1">
      <alignment horizontal="center" shrinkToFit="1"/>
    </xf>
    <xf numFmtId="49" fontId="16" fillId="4" borderId="79" xfId="4" applyNumberFormat="1" applyFont="1" applyFill="1" applyBorder="1" applyAlignment="1" applyProtection="1">
      <alignment vertical="center" shrinkToFit="1"/>
      <protection locked="0"/>
    </xf>
    <xf numFmtId="1" fontId="16" fillId="4" borderId="39" xfId="4" applyNumberFormat="1" applyFont="1" applyFill="1" applyBorder="1" applyAlignment="1" applyProtection="1">
      <alignment horizontal="center" vertical="center"/>
      <protection locked="0"/>
    </xf>
    <xf numFmtId="49" fontId="14" fillId="4" borderId="40" xfId="4" applyNumberFormat="1" applyFont="1" applyFill="1" applyBorder="1" applyAlignment="1" applyProtection="1">
      <alignment horizontal="left"/>
      <protection locked="0"/>
    </xf>
    <xf numFmtId="49" fontId="14" fillId="4" borderId="54" xfId="4" applyNumberFormat="1" applyFont="1" applyFill="1" applyBorder="1" applyAlignment="1" applyProtection="1">
      <alignment horizontal="left"/>
      <protection locked="0"/>
    </xf>
    <xf numFmtId="49" fontId="16" fillId="0" borderId="68" xfId="4" applyNumberFormat="1" applyFont="1" applyBorder="1" applyAlignment="1" applyProtection="1">
      <alignment horizontal="center" vertical="center"/>
      <protection locked="0"/>
    </xf>
    <xf numFmtId="49" fontId="16" fillId="4" borderId="186" xfId="4" applyNumberFormat="1" applyFont="1" applyFill="1" applyBorder="1" applyAlignment="1" applyProtection="1">
      <alignment vertical="center" shrinkToFit="1"/>
      <protection locked="0"/>
    </xf>
    <xf numFmtId="1" fontId="16" fillId="4" borderId="42" xfId="4" applyNumberFormat="1" applyFont="1" applyFill="1" applyBorder="1" applyAlignment="1" applyProtection="1">
      <alignment horizontal="center" vertical="center"/>
      <protection locked="0"/>
    </xf>
    <xf numFmtId="49" fontId="14" fillId="4" borderId="43" xfId="4" applyNumberFormat="1" applyFont="1" applyFill="1" applyBorder="1" applyAlignment="1" applyProtection="1">
      <alignment horizontal="left"/>
      <protection locked="0"/>
    </xf>
    <xf numFmtId="49" fontId="14" fillId="4" borderId="55" xfId="4" applyNumberFormat="1" applyFont="1" applyFill="1" applyBorder="1" applyAlignment="1" applyProtection="1">
      <alignment horizontal="left"/>
      <protection locked="0"/>
    </xf>
    <xf numFmtId="49" fontId="16" fillId="0" borderId="69" xfId="4" applyNumberFormat="1" applyFont="1" applyBorder="1" applyAlignment="1">
      <alignment horizontal="center" vertical="center"/>
    </xf>
    <xf numFmtId="49" fontId="16" fillId="4" borderId="188" xfId="4" applyNumberFormat="1" applyFont="1" applyFill="1" applyBorder="1" applyAlignment="1" applyProtection="1">
      <alignment vertical="center" shrinkToFit="1"/>
      <protection locked="0"/>
    </xf>
    <xf numFmtId="49" fontId="16" fillId="0" borderId="68" xfId="4" applyNumberFormat="1" applyFont="1" applyBorder="1" applyAlignment="1">
      <alignment horizontal="center" vertical="center"/>
    </xf>
    <xf numFmtId="1" fontId="16" fillId="4" borderId="45" xfId="4" applyNumberFormat="1" applyFont="1" applyFill="1" applyBorder="1" applyAlignment="1" applyProtection="1">
      <alignment horizontal="center" vertical="center"/>
      <protection locked="0"/>
    </xf>
    <xf numFmtId="49" fontId="14" fillId="4" borderId="46" xfId="4" applyNumberFormat="1" applyFont="1" applyFill="1" applyBorder="1" applyAlignment="1" applyProtection="1">
      <alignment horizontal="left"/>
      <protection locked="0"/>
    </xf>
    <xf numFmtId="49" fontId="14" fillId="4" borderId="56" xfId="4" applyNumberFormat="1" applyFont="1" applyFill="1" applyBorder="1" applyAlignment="1" applyProtection="1">
      <alignment horizontal="left"/>
      <protection locked="0"/>
    </xf>
    <xf numFmtId="49" fontId="16" fillId="0" borderId="70" xfId="4" applyNumberFormat="1" applyFont="1" applyBorder="1" applyAlignment="1">
      <alignment horizontal="center" vertical="center"/>
    </xf>
    <xf numFmtId="49" fontId="16" fillId="4" borderId="57" xfId="4" applyNumberFormat="1" applyFont="1" applyFill="1" applyBorder="1" applyAlignment="1" applyProtection="1">
      <alignment vertical="center" shrinkToFit="1"/>
      <protection locked="0"/>
    </xf>
    <xf numFmtId="49" fontId="18" fillId="4" borderId="41" xfId="4" applyNumberFormat="1" applyFont="1" applyFill="1" applyBorder="1" applyAlignment="1" applyProtection="1">
      <alignment vertical="center" shrinkToFit="1"/>
      <protection locked="0"/>
    </xf>
    <xf numFmtId="49" fontId="18" fillId="4" borderId="44" xfId="4" applyNumberFormat="1" applyFont="1" applyFill="1" applyBorder="1" applyAlignment="1" applyProtection="1">
      <alignment vertical="center" shrinkToFit="1"/>
      <protection locked="0"/>
    </xf>
    <xf numFmtId="49" fontId="18" fillId="4" borderId="47" xfId="4" applyNumberFormat="1" applyFont="1" applyFill="1" applyBorder="1" applyAlignment="1" applyProtection="1">
      <alignment vertical="center" shrinkToFit="1"/>
      <protection locked="0"/>
    </xf>
    <xf numFmtId="1" fontId="29" fillId="0" borderId="0" xfId="4" applyNumberFormat="1" applyFont="1">
      <alignment vertical="center"/>
    </xf>
    <xf numFmtId="0" fontId="68" fillId="0" borderId="0" xfId="0" applyFont="1">
      <alignment vertical="center"/>
    </xf>
    <xf numFmtId="1" fontId="69" fillId="0" borderId="0" xfId="4" applyNumberFormat="1" applyFont="1" applyAlignment="1">
      <alignment horizontal="center" vertical="center"/>
    </xf>
    <xf numFmtId="0" fontId="58" fillId="0" borderId="0" xfId="0" applyFont="1" applyAlignment="1">
      <alignment horizontal="center" vertical="center"/>
    </xf>
    <xf numFmtId="49" fontId="33" fillId="0" borderId="105" xfId="0" applyNumberFormat="1" applyFont="1" applyBorder="1">
      <alignment vertical="center"/>
    </xf>
    <xf numFmtId="0" fontId="33" fillId="0" borderId="0" xfId="0" applyFont="1">
      <alignment vertical="center"/>
    </xf>
    <xf numFmtId="1" fontId="16" fillId="0" borderId="96" xfId="4" applyNumberFormat="1" applyFont="1" applyBorder="1" applyAlignment="1">
      <alignment horizontal="center" vertical="center"/>
    </xf>
    <xf numFmtId="1" fontId="16" fillId="0" borderId="96"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97" xfId="4" applyNumberFormat="1" applyFont="1" applyBorder="1" applyAlignment="1">
      <alignment horizontal="center" vertical="center"/>
    </xf>
    <xf numFmtId="0" fontId="44" fillId="0" borderId="97" xfId="4" applyFont="1" applyBorder="1" applyAlignment="1">
      <alignment horizontal="center" vertical="center"/>
    </xf>
    <xf numFmtId="49" fontId="14" fillId="0" borderId="67" xfId="4" applyNumberFormat="1" applyFont="1" applyBorder="1" applyAlignment="1">
      <alignment horizontal="center" shrinkToFit="1"/>
    </xf>
    <xf numFmtId="49" fontId="18" fillId="0" borderId="95" xfId="4" applyNumberFormat="1" applyFont="1" applyBorder="1" applyAlignment="1">
      <alignment horizontal="center" shrinkToFit="1"/>
    </xf>
    <xf numFmtId="1" fontId="16" fillId="0" borderId="98" xfId="4" applyNumberFormat="1" applyFont="1" applyBorder="1" applyAlignment="1">
      <alignment horizontal="center" vertical="center" shrinkToFit="1"/>
    </xf>
    <xf numFmtId="1" fontId="16" fillId="0" borderId="80" xfId="4" applyNumberFormat="1" applyFont="1" applyBorder="1" applyAlignment="1">
      <alignment horizontal="center" vertical="center" shrinkToFit="1"/>
    </xf>
    <xf numFmtId="49" fontId="16" fillId="0" borderId="77" xfId="4" applyNumberFormat="1" applyFont="1" applyBorder="1" applyAlignment="1" applyProtection="1">
      <alignment shrinkToFit="1"/>
      <protection locked="0"/>
    </xf>
    <xf numFmtId="49" fontId="16" fillId="0" borderId="78" xfId="4" applyNumberFormat="1" applyFont="1" applyBorder="1" applyAlignment="1" applyProtection="1">
      <alignment shrinkToFit="1"/>
      <protection locked="0"/>
    </xf>
    <xf numFmtId="49" fontId="16" fillId="0" borderId="49" xfId="4" applyNumberFormat="1" applyFont="1" applyBorder="1" applyAlignment="1" applyProtection="1">
      <alignment shrinkToFit="1"/>
      <protection locked="0"/>
    </xf>
    <xf numFmtId="0" fontId="54" fillId="0" borderId="0" xfId="0" applyFont="1">
      <alignment vertical="center"/>
    </xf>
    <xf numFmtId="1" fontId="16" fillId="0" borderId="98" xfId="4" applyNumberFormat="1" applyFont="1" applyBorder="1" applyAlignment="1">
      <alignment vertical="center" shrinkToFit="1"/>
    </xf>
    <xf numFmtId="1" fontId="16" fillId="4" borderId="80" xfId="4" applyNumberFormat="1" applyFont="1" applyFill="1" applyBorder="1" applyAlignment="1" applyProtection="1">
      <alignment horizontal="center" vertical="center" shrinkToFit="1"/>
      <protection locked="0"/>
    </xf>
    <xf numFmtId="49" fontId="16" fillId="0" borderId="77" xfId="4" applyNumberFormat="1" applyFont="1" applyBorder="1" applyAlignment="1">
      <alignment shrinkToFit="1"/>
    </xf>
    <xf numFmtId="49" fontId="16" fillId="4" borderId="49" xfId="4" applyNumberFormat="1" applyFont="1" applyFill="1" applyBorder="1" applyAlignment="1" applyProtection="1">
      <alignment shrinkToFit="1"/>
      <protection locked="0"/>
    </xf>
    <xf numFmtId="0" fontId="70" fillId="0" borderId="98" xfId="0" applyFont="1" applyBorder="1">
      <alignment vertical="center"/>
    </xf>
    <xf numFmtId="0" fontId="70" fillId="0" borderId="0" xfId="0" applyFont="1">
      <alignment vertical="center"/>
    </xf>
    <xf numFmtId="1" fontId="16" fillId="0" borderId="190" xfId="4" applyNumberFormat="1" applyFont="1" applyBorder="1" applyAlignment="1">
      <alignment vertical="center" shrinkToFit="1"/>
    </xf>
    <xf numFmtId="1" fontId="16" fillId="4" borderId="191" xfId="4" applyNumberFormat="1" applyFont="1" applyFill="1" applyBorder="1" applyAlignment="1" applyProtection="1">
      <alignment horizontal="center" vertical="center" shrinkToFit="1"/>
      <protection locked="0"/>
    </xf>
    <xf numFmtId="49" fontId="16" fillId="0" borderId="192" xfId="4" applyNumberFormat="1" applyFont="1" applyBorder="1" applyAlignment="1">
      <alignment shrinkToFit="1"/>
    </xf>
    <xf numFmtId="49" fontId="16" fillId="4" borderId="193" xfId="4" applyNumberFormat="1" applyFont="1" applyFill="1" applyBorder="1" applyAlignment="1" applyProtection="1">
      <alignment shrinkToFit="1"/>
      <protection locked="0"/>
    </xf>
    <xf numFmtId="49" fontId="16" fillId="4" borderId="194" xfId="4" applyNumberFormat="1" applyFont="1" applyFill="1" applyBorder="1" applyAlignment="1" applyProtection="1">
      <alignment shrinkToFit="1"/>
      <protection locked="0"/>
    </xf>
    <xf numFmtId="0" fontId="70" fillId="0" borderId="190" xfId="0" applyFont="1" applyBorder="1">
      <alignment vertical="center"/>
    </xf>
    <xf numFmtId="1" fontId="16" fillId="0" borderId="187" xfId="4" applyNumberFormat="1" applyFont="1" applyBorder="1" applyAlignment="1">
      <alignment vertical="center" shrinkToFit="1"/>
    </xf>
    <xf numFmtId="1" fontId="16" fillId="4" borderId="61" xfId="4" applyNumberFormat="1" applyFont="1" applyFill="1" applyBorder="1" applyAlignment="1" applyProtection="1">
      <alignment horizontal="center" vertical="center" shrinkToFit="1"/>
      <protection locked="0"/>
    </xf>
    <xf numFmtId="49" fontId="16" fillId="0" borderId="69" xfId="4" applyNumberFormat="1" applyFont="1" applyBorder="1" applyAlignment="1">
      <alignment shrinkToFit="1"/>
    </xf>
    <xf numFmtId="49" fontId="16" fillId="4" borderId="44" xfId="4" applyNumberFormat="1" applyFont="1" applyFill="1" applyBorder="1" applyAlignment="1" applyProtection="1">
      <alignment shrinkToFit="1"/>
      <protection locked="0"/>
    </xf>
    <xf numFmtId="49" fontId="16" fillId="4" borderId="50" xfId="4" applyNumberFormat="1" applyFont="1" applyFill="1" applyBorder="1" applyAlignment="1" applyProtection="1">
      <alignment shrinkToFit="1"/>
      <protection locked="0"/>
    </xf>
    <xf numFmtId="0" fontId="70" fillId="0" borderId="187" xfId="0" applyFont="1" applyBorder="1">
      <alignment vertical="center"/>
    </xf>
    <xf numFmtId="1" fontId="16" fillId="0" borderId="185" xfId="4" applyNumberFormat="1" applyFont="1" applyBorder="1" applyAlignment="1">
      <alignment vertical="center" shrinkToFit="1"/>
    </xf>
    <xf numFmtId="1" fontId="16" fillId="4" borderId="60" xfId="4" applyNumberFormat="1" applyFont="1" applyFill="1" applyBorder="1" applyAlignment="1" applyProtection="1">
      <alignment horizontal="center" vertical="center" shrinkToFit="1"/>
      <protection locked="0"/>
    </xf>
    <xf numFmtId="49" fontId="16" fillId="0" borderId="68" xfId="4" applyNumberFormat="1" applyFont="1" applyBorder="1" applyAlignment="1">
      <alignment shrinkToFit="1"/>
    </xf>
    <xf numFmtId="49" fontId="16" fillId="4" borderId="41" xfId="4" applyNumberFormat="1" applyFont="1" applyFill="1" applyBorder="1" applyAlignment="1" applyProtection="1">
      <alignment shrinkToFit="1"/>
      <protection locked="0"/>
    </xf>
    <xf numFmtId="49" fontId="16" fillId="4" borderId="51" xfId="4" applyNumberFormat="1" applyFont="1" applyFill="1" applyBorder="1" applyAlignment="1" applyProtection="1">
      <alignment shrinkToFit="1"/>
      <protection locked="0"/>
    </xf>
    <xf numFmtId="0" fontId="70" fillId="0" borderId="195"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99" xfId="4" applyNumberFormat="1" applyFont="1" applyBorder="1" applyAlignment="1">
      <alignment vertical="center" shrinkToFit="1"/>
    </xf>
    <xf numFmtId="1" fontId="16" fillId="4" borderId="62" xfId="4" applyNumberFormat="1" applyFont="1" applyFill="1" applyBorder="1" applyAlignment="1" applyProtection="1">
      <alignment horizontal="center" vertical="center" shrinkToFit="1"/>
      <protection locked="0"/>
    </xf>
    <xf numFmtId="49" fontId="16" fillId="0" borderId="70"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0" fillId="0" borderId="99" xfId="0" applyFont="1" applyBorder="1">
      <alignment vertical="center"/>
    </xf>
    <xf numFmtId="0" fontId="0" fillId="0" borderId="196"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08" xfId="4" applyNumberFormat="1" applyFont="1" applyBorder="1" applyAlignment="1">
      <alignment horizontal="center" vertical="center" wrapText="1"/>
    </xf>
    <xf numFmtId="1" fontId="16" fillId="0" borderId="79" xfId="4" applyNumberFormat="1" applyFont="1" applyBorder="1" applyAlignment="1">
      <alignment horizontal="center" vertical="center" shrinkToFit="1"/>
    </xf>
    <xf numFmtId="49" fontId="16" fillId="8" borderId="77" xfId="4" applyNumberFormat="1" applyFont="1" applyFill="1" applyBorder="1" applyAlignment="1">
      <alignment shrinkToFit="1"/>
    </xf>
    <xf numFmtId="49" fontId="16" fillId="8" borderId="192" xfId="4" applyNumberFormat="1" applyFont="1" applyFill="1" applyBorder="1" applyAlignment="1">
      <alignment shrinkToFit="1"/>
    </xf>
    <xf numFmtId="49" fontId="16" fillId="8" borderId="69" xfId="4" applyNumberFormat="1" applyFont="1" applyFill="1" applyBorder="1" applyAlignment="1">
      <alignment shrinkToFit="1"/>
    </xf>
    <xf numFmtId="49" fontId="16" fillId="8" borderId="68" xfId="4" applyNumberFormat="1" applyFont="1" applyFill="1" applyBorder="1" applyAlignment="1">
      <alignment shrinkToFit="1"/>
    </xf>
    <xf numFmtId="0" fontId="70" fillId="0" borderId="185" xfId="0" applyFont="1" applyBorder="1">
      <alignment vertical="center"/>
    </xf>
    <xf numFmtId="49" fontId="16" fillId="8" borderId="70" xfId="4" applyNumberFormat="1" applyFont="1" applyFill="1" applyBorder="1" applyAlignment="1">
      <alignment shrinkToFit="1"/>
    </xf>
    <xf numFmtId="38" fontId="24" fillId="0" borderId="31" xfId="5" applyFont="1" applyBorder="1" applyAlignment="1">
      <alignment vertical="center" shrinkToFit="1"/>
    </xf>
    <xf numFmtId="0" fontId="17" fillId="0" borderId="116"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197" xfId="5" applyFont="1" applyBorder="1" applyAlignment="1">
      <alignment vertical="center" shrinkToFit="1"/>
    </xf>
    <xf numFmtId="38" fontId="24" fillId="0" borderId="18" xfId="5" applyFont="1" applyBorder="1" applyAlignment="1">
      <alignment vertical="center" shrinkToFit="1"/>
    </xf>
    <xf numFmtId="38" fontId="24" fillId="0" borderId="116" xfId="5" applyFont="1" applyBorder="1" applyAlignment="1">
      <alignment vertical="center" shrinkToFit="1"/>
    </xf>
    <xf numFmtId="38" fontId="24" fillId="0" borderId="16" xfId="5" applyFont="1" applyBorder="1" applyAlignment="1">
      <alignment vertical="center" shrinkToFit="1"/>
    </xf>
    <xf numFmtId="38" fontId="24" fillId="0" borderId="53" xfId="5" applyFont="1" applyBorder="1" applyAlignment="1">
      <alignment vertical="center" shrinkToFit="1"/>
    </xf>
    <xf numFmtId="0" fontId="24" fillId="0" borderId="149" xfId="4" applyFont="1" applyBorder="1" applyAlignment="1">
      <alignment horizontal="center" vertical="center"/>
    </xf>
    <xf numFmtId="0" fontId="24" fillId="0" borderId="197" xfId="4" applyFont="1" applyBorder="1" applyAlignment="1">
      <alignment vertical="center" shrinkToFit="1"/>
    </xf>
    <xf numFmtId="0" fontId="24" fillId="0" borderId="198" xfId="4" applyFont="1" applyBorder="1" applyAlignment="1">
      <alignment vertical="center" shrinkToFit="1"/>
    </xf>
    <xf numFmtId="38" fontId="24" fillId="0" borderId="199" xfId="3" applyFont="1" applyBorder="1" applyAlignment="1">
      <alignment vertical="center" shrinkToFit="1"/>
    </xf>
    <xf numFmtId="38" fontId="24" fillId="0" borderId="200" xfId="5" applyFont="1" applyBorder="1" applyAlignment="1">
      <alignment vertical="center" shrinkToFit="1"/>
    </xf>
    <xf numFmtId="0" fontId="24" fillId="0" borderId="201" xfId="4" applyFont="1" applyBorder="1" applyAlignment="1">
      <alignment vertical="center" shrinkToFit="1"/>
    </xf>
    <xf numFmtId="0" fontId="2" fillId="0" borderId="149" xfId="4" applyBorder="1">
      <alignment vertical="center"/>
    </xf>
    <xf numFmtId="0" fontId="17" fillId="0" borderId="115" xfId="4" applyFont="1" applyBorder="1" applyAlignment="1">
      <alignment horizontal="center" vertical="center" wrapText="1"/>
    </xf>
    <xf numFmtId="0" fontId="17" fillId="0" borderId="117" xfId="4" applyFont="1" applyBorder="1" applyAlignment="1">
      <alignment horizontal="center" vertical="center" wrapText="1"/>
    </xf>
    <xf numFmtId="0" fontId="25" fillId="0" borderId="117" xfId="4" applyFont="1" applyBorder="1" applyAlignment="1">
      <alignment horizontal="center" vertical="center" wrapText="1"/>
    </xf>
    <xf numFmtId="0" fontId="24" fillId="0" borderId="150" xfId="4" applyFont="1" applyBorder="1" applyAlignment="1">
      <alignment horizontal="center" vertical="center"/>
    </xf>
    <xf numFmtId="0" fontId="24" fillId="0" borderId="116" xfId="4" applyFont="1" applyBorder="1" applyAlignment="1">
      <alignment vertical="center" shrinkToFit="1"/>
    </xf>
    <xf numFmtId="0" fontId="24" fillId="0" borderId="115" xfId="4" applyFont="1" applyBorder="1" applyAlignment="1">
      <alignment vertical="center" shrinkToFit="1"/>
    </xf>
    <xf numFmtId="38" fontId="24" fillId="0" borderId="118" xfId="3" applyFont="1" applyBorder="1" applyAlignment="1">
      <alignment vertical="center" shrinkToFit="1"/>
    </xf>
    <xf numFmtId="38" fontId="24" fillId="0" borderId="117" xfId="5" applyFont="1" applyBorder="1" applyAlignment="1">
      <alignment vertical="center" shrinkToFit="1"/>
    </xf>
    <xf numFmtId="0" fontId="24" fillId="0" borderId="202" xfId="4" applyFont="1" applyBorder="1" applyAlignment="1">
      <alignment vertical="center" shrinkToFit="1"/>
    </xf>
    <xf numFmtId="0" fontId="2" fillId="0" borderId="75"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4" fillId="0" borderId="0" xfId="4" applyFont="1" applyAlignment="1">
      <alignment vertical="top" wrapText="1"/>
    </xf>
    <xf numFmtId="0" fontId="6" fillId="0" borderId="171"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77" xfId="1" applyFont="1" applyBorder="1">
      <alignment vertical="center"/>
    </xf>
    <xf numFmtId="49" fontId="16" fillId="0" borderId="68" xfId="4" applyNumberFormat="1" applyFont="1" applyBorder="1" applyAlignment="1" applyProtection="1">
      <alignment vertical="center" shrinkToFit="1"/>
      <protection locked="0"/>
    </xf>
    <xf numFmtId="49" fontId="16" fillId="0" borderId="69" xfId="4" applyNumberFormat="1" applyFont="1" applyBorder="1" applyAlignment="1">
      <alignment vertical="center" shrinkToFit="1"/>
    </xf>
    <xf numFmtId="49" fontId="16" fillId="0" borderId="68" xfId="4" applyNumberFormat="1" applyFont="1" applyBorder="1" applyAlignment="1">
      <alignment vertical="center" shrinkToFit="1"/>
    </xf>
    <xf numFmtId="49" fontId="16" fillId="0" borderId="70" xfId="4" applyNumberFormat="1" applyFont="1" applyBorder="1" applyAlignment="1">
      <alignment vertical="center" shrinkToFit="1"/>
    </xf>
    <xf numFmtId="49" fontId="58" fillId="0" borderId="105" xfId="0" applyNumberFormat="1" applyFont="1" applyBorder="1" applyAlignment="1">
      <alignment horizontal="center" vertical="center"/>
    </xf>
    <xf numFmtId="1" fontId="16" fillId="0" borderId="195" xfId="4" applyNumberFormat="1" applyFont="1" applyBorder="1" applyAlignment="1">
      <alignment vertical="center" shrinkToFit="1"/>
    </xf>
    <xf numFmtId="1" fontId="16" fillId="4" borderId="203" xfId="4" applyNumberFormat="1" applyFont="1" applyFill="1" applyBorder="1" applyAlignment="1" applyProtection="1">
      <alignment horizontal="center" vertical="center" shrinkToFit="1"/>
      <protection locked="0"/>
    </xf>
    <xf numFmtId="49" fontId="16" fillId="0" borderId="204" xfId="4" applyNumberFormat="1" applyFont="1" applyBorder="1" applyAlignment="1">
      <alignment shrinkToFit="1"/>
    </xf>
    <xf numFmtId="49" fontId="16" fillId="4" borderId="205" xfId="4" applyNumberFormat="1" applyFont="1" applyFill="1" applyBorder="1" applyAlignment="1" applyProtection="1">
      <alignment shrinkToFit="1"/>
      <protection locked="0"/>
    </xf>
    <xf numFmtId="49" fontId="16" fillId="4" borderId="206" xfId="4" applyNumberFormat="1" applyFont="1" applyFill="1" applyBorder="1" applyAlignment="1" applyProtection="1">
      <alignment shrinkToFit="1"/>
      <protection locked="0"/>
    </xf>
    <xf numFmtId="0" fontId="0" fillId="0" borderId="207" xfId="0" applyBorder="1">
      <alignment vertical="center"/>
    </xf>
    <xf numFmtId="0" fontId="2" fillId="0" borderId="148" xfId="4" applyBorder="1" applyAlignment="1">
      <alignment horizontal="center" vertical="center"/>
    </xf>
    <xf numFmtId="0" fontId="17" fillId="0" borderId="116" xfId="4" applyFont="1" applyBorder="1" applyAlignment="1">
      <alignment horizontal="center" vertical="center" wrapText="1" shrinkToFit="1"/>
    </xf>
    <xf numFmtId="0" fontId="17" fillId="0" borderId="202" xfId="4" applyFont="1" applyBorder="1" applyAlignment="1">
      <alignment horizontal="center" vertical="center" wrapText="1" shrinkToFit="1"/>
    </xf>
    <xf numFmtId="0" fontId="17" fillId="0" borderId="115" xfId="4" applyFont="1" applyBorder="1" applyAlignment="1">
      <alignment horizontal="center" vertical="center" wrapText="1" shrinkToFit="1"/>
    </xf>
    <xf numFmtId="0" fontId="17" fillId="0" borderId="202" xfId="4" applyFont="1" applyBorder="1" applyAlignment="1">
      <alignment horizontal="center" vertical="center" shrinkToFit="1"/>
    </xf>
    <xf numFmtId="0" fontId="0" fillId="0" borderId="208" xfId="0" applyBorder="1">
      <alignment vertical="center"/>
    </xf>
    <xf numFmtId="0" fontId="17" fillId="0" borderId="87" xfId="4" applyFont="1" applyBorder="1" applyAlignment="1">
      <alignment horizontal="center" vertical="center" wrapText="1" shrinkToFit="1"/>
    </xf>
    <xf numFmtId="0" fontId="17" fillId="0" borderId="88" xfId="4" applyFont="1" applyBorder="1" applyAlignment="1">
      <alignment horizontal="center" vertical="center" wrapText="1" shrinkToFit="1"/>
    </xf>
    <xf numFmtId="0" fontId="17" fillId="0" borderId="209" xfId="4" applyFont="1" applyBorder="1" applyAlignment="1">
      <alignment horizontal="center" vertical="center" shrinkToFit="1"/>
    </xf>
    <xf numFmtId="0" fontId="17" fillId="0" borderId="210" xfId="4" applyFont="1" applyBorder="1" applyAlignment="1">
      <alignment horizontal="center" vertical="center" shrinkToFit="1"/>
    </xf>
    <xf numFmtId="0" fontId="0" fillId="0" borderId="211" xfId="0" applyBorder="1">
      <alignment vertical="center"/>
    </xf>
    <xf numFmtId="0" fontId="24" fillId="0" borderId="212" xfId="4" applyFont="1" applyBorder="1" applyAlignment="1">
      <alignment vertical="center" shrinkToFit="1"/>
    </xf>
    <xf numFmtId="0" fontId="24" fillId="0" borderId="81"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17" fillId="0" borderId="87" xfId="4" applyFont="1" applyBorder="1" applyAlignment="1">
      <alignment horizontal="center" vertical="center"/>
    </xf>
    <xf numFmtId="49" fontId="0" fillId="0" borderId="84" xfId="0" applyNumberFormat="1" applyBorder="1">
      <alignment vertical="center"/>
    </xf>
    <xf numFmtId="0" fontId="42" fillId="0" borderId="0" xfId="4" applyFont="1" applyAlignment="1"/>
    <xf numFmtId="0" fontId="6" fillId="0" borderId="0" xfId="4" applyFont="1" applyAlignment="1"/>
    <xf numFmtId="0" fontId="5" fillId="0" borderId="0" xfId="4" applyFont="1" applyAlignment="1"/>
    <xf numFmtId="0" fontId="40" fillId="0" borderId="0" xfId="4" applyFont="1" applyAlignment="1"/>
    <xf numFmtId="0" fontId="41" fillId="0" borderId="0" xfId="4" applyFont="1" applyAlignment="1"/>
    <xf numFmtId="0" fontId="39" fillId="0" borderId="0" xfId="0" applyFont="1" applyAlignment="1"/>
    <xf numFmtId="0" fontId="32" fillId="0" borderId="0" xfId="0" applyFont="1">
      <alignment vertical="center"/>
    </xf>
    <xf numFmtId="0" fontId="51"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7" fillId="0" borderId="0" xfId="4" applyFont="1">
      <alignment vertical="center"/>
    </xf>
    <xf numFmtId="0" fontId="48" fillId="0" borderId="0" xfId="4" applyFont="1">
      <alignment vertical="center"/>
    </xf>
    <xf numFmtId="0" fontId="49" fillId="0" borderId="0" xfId="4" applyFont="1">
      <alignment vertical="center"/>
    </xf>
    <xf numFmtId="0" fontId="5" fillId="0" borderId="72" xfId="4" applyFont="1" applyBorder="1">
      <alignment vertical="center"/>
    </xf>
    <xf numFmtId="0" fontId="40" fillId="0" borderId="76" xfId="4" applyFont="1" applyBorder="1">
      <alignment vertical="center"/>
    </xf>
    <xf numFmtId="0" fontId="5" fillId="0" borderId="76" xfId="4" applyFont="1" applyBorder="1">
      <alignment vertical="center"/>
    </xf>
    <xf numFmtId="0" fontId="41" fillId="0" borderId="76" xfId="4" applyFont="1" applyBorder="1">
      <alignment vertical="center"/>
    </xf>
    <xf numFmtId="0" fontId="56" fillId="0" borderId="0" xfId="4" applyFont="1">
      <alignment vertical="center"/>
    </xf>
    <xf numFmtId="0" fontId="36" fillId="0" borderId="0" xfId="4" applyFont="1">
      <alignment vertical="center"/>
    </xf>
    <xf numFmtId="0" fontId="38" fillId="0" borderId="38" xfId="4" applyFont="1" applyBorder="1" applyAlignment="1"/>
    <xf numFmtId="0" fontId="38" fillId="0" borderId="38" xfId="4" applyFont="1" applyBorder="1">
      <alignment vertical="center"/>
    </xf>
    <xf numFmtId="0" fontId="6" fillId="0" borderId="38" xfId="4" applyFont="1" applyBorder="1">
      <alignment vertical="center"/>
    </xf>
    <xf numFmtId="0" fontId="38" fillId="0" borderId="0" xfId="4" applyFont="1">
      <alignment vertical="center"/>
    </xf>
    <xf numFmtId="0" fontId="38" fillId="0" borderId="31" xfId="4" applyFont="1" applyBorder="1" applyAlignment="1">
      <alignment vertical="top"/>
    </xf>
    <xf numFmtId="0" fontId="38" fillId="0" borderId="31" xfId="4" applyFont="1" applyBorder="1">
      <alignment vertical="center"/>
    </xf>
    <xf numFmtId="0" fontId="6" fillId="0" borderId="31" xfId="4" applyFont="1" applyBorder="1">
      <alignment vertical="center"/>
    </xf>
    <xf numFmtId="0" fontId="45" fillId="0" borderId="0" xfId="4" applyFont="1">
      <alignment vertical="center"/>
    </xf>
    <xf numFmtId="0" fontId="38"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4" fillId="0" borderId="0" xfId="4" applyFont="1" applyAlignment="1">
      <alignment horizontal="center" vertical="center"/>
    </xf>
    <xf numFmtId="0" fontId="59" fillId="0" borderId="0" xfId="4" applyFont="1">
      <alignment vertical="center"/>
    </xf>
    <xf numFmtId="0" fontId="65" fillId="0" borderId="0" xfId="4" applyFont="1">
      <alignment vertical="center"/>
    </xf>
    <xf numFmtId="0" fontId="44" fillId="3" borderId="0" xfId="4" applyFont="1" applyFill="1">
      <alignment vertical="center"/>
    </xf>
    <xf numFmtId="0" fontId="45" fillId="3" borderId="0" xfId="4" applyFont="1" applyFill="1">
      <alignment vertical="center"/>
    </xf>
    <xf numFmtId="0" fontId="44" fillId="0" borderId="0" xfId="4" applyFont="1" applyAlignment="1">
      <alignment vertical="top"/>
    </xf>
    <xf numFmtId="0" fontId="44" fillId="0" borderId="0" xfId="4" applyFont="1" applyAlignment="1">
      <alignment vertical="center" wrapText="1"/>
    </xf>
    <xf numFmtId="0" fontId="44" fillId="4" borderId="17" xfId="4" applyFont="1" applyFill="1" applyBorder="1" applyAlignment="1">
      <alignment vertical="top"/>
    </xf>
    <xf numFmtId="0" fontId="6" fillId="0" borderId="0" xfId="4" applyFont="1" applyAlignment="1">
      <alignment vertical="top"/>
    </xf>
    <xf numFmtId="0" fontId="44" fillId="0" borderId="0" xfId="4" applyFont="1" applyAlignment="1">
      <alignment horizontal="right" vertical="center"/>
    </xf>
    <xf numFmtId="0" fontId="44" fillId="0" borderId="0" xfId="4" applyFont="1" applyAlignment="1">
      <alignment horizontal="right" vertical="top"/>
    </xf>
    <xf numFmtId="0" fontId="10" fillId="0" borderId="0" xfId="4" applyFont="1">
      <alignment vertical="center"/>
    </xf>
    <xf numFmtId="0" fontId="53" fillId="0" borderId="100" xfId="4" applyFont="1" applyBorder="1">
      <alignment vertical="center"/>
    </xf>
    <xf numFmtId="0" fontId="53" fillId="0" borderId="38" xfId="4" applyFont="1" applyBorder="1">
      <alignment vertical="center"/>
    </xf>
    <xf numFmtId="0" fontId="53" fillId="0" borderId="94" xfId="4" applyFont="1" applyBorder="1">
      <alignment vertical="center"/>
    </xf>
    <xf numFmtId="0" fontId="53" fillId="0" borderId="83" xfId="4" applyFont="1" applyBorder="1">
      <alignment vertical="center"/>
    </xf>
    <xf numFmtId="0" fontId="44" fillId="0" borderId="38" xfId="4" applyFont="1" applyBorder="1">
      <alignment vertical="center"/>
    </xf>
    <xf numFmtId="0" fontId="44" fillId="0" borderId="94" xfId="4" applyFont="1" applyBorder="1">
      <alignment vertical="center"/>
    </xf>
    <xf numFmtId="0" fontId="44" fillId="0" borderId="58" xfId="4" applyFont="1" applyBorder="1">
      <alignment vertical="center"/>
    </xf>
    <xf numFmtId="0" fontId="44" fillId="0" borderId="83" xfId="4" applyFont="1" applyBorder="1">
      <alignment vertical="center"/>
    </xf>
    <xf numFmtId="0" fontId="44" fillId="0" borderId="158" xfId="4" applyFont="1" applyBorder="1">
      <alignment vertical="center"/>
    </xf>
    <xf numFmtId="0" fontId="44" fillId="0" borderId="85" xfId="4" applyFont="1" applyBorder="1">
      <alignment vertical="center"/>
    </xf>
    <xf numFmtId="0" fontId="46" fillId="0" borderId="85" xfId="0" applyFont="1" applyBorder="1">
      <alignment vertical="center"/>
    </xf>
    <xf numFmtId="0" fontId="44" fillId="0" borderId="101" xfId="4" applyFont="1" applyBorder="1" applyAlignment="1">
      <alignment horizontal="center" vertical="center"/>
    </xf>
    <xf numFmtId="0" fontId="44" fillId="0" borderId="112" xfId="4" applyFont="1" applyBorder="1">
      <alignment vertical="center"/>
    </xf>
    <xf numFmtId="0" fontId="44" fillId="0" borderId="20" xfId="4" applyFont="1" applyBorder="1" applyAlignment="1">
      <alignment horizontal="center" vertical="center"/>
    </xf>
    <xf numFmtId="0" fontId="44" fillId="0" borderId="21" xfId="4" applyFont="1" applyBorder="1" applyAlignment="1">
      <alignment horizontal="center" vertical="center"/>
    </xf>
    <xf numFmtId="0" fontId="44" fillId="0" borderId="149" xfId="4" applyFont="1" applyBorder="1">
      <alignment vertical="center"/>
    </xf>
    <xf numFmtId="0" fontId="44" fillId="0" borderId="25" xfId="4" applyFont="1" applyBorder="1" applyAlignment="1">
      <alignment horizontal="center" vertical="center"/>
    </xf>
    <xf numFmtId="0" fontId="6" fillId="0" borderId="0" xfId="4" applyFont="1" applyAlignment="1">
      <alignment horizontal="right" vertical="center"/>
    </xf>
    <xf numFmtId="0" fontId="44" fillId="0" borderId="178" xfId="4" applyFont="1" applyBorder="1">
      <alignment vertical="center"/>
    </xf>
    <xf numFmtId="0" fontId="44" fillId="0" borderId="5" xfId="4" applyFont="1" applyBorder="1" applyAlignment="1">
      <alignment horizontal="center" vertical="center"/>
    </xf>
    <xf numFmtId="0" fontId="53" fillId="0" borderId="149" xfId="4" applyFont="1" applyBorder="1">
      <alignment vertical="center"/>
    </xf>
    <xf numFmtId="0" fontId="44" fillId="0" borderId="84" xfId="4" applyFont="1" applyBorder="1">
      <alignment vertical="center"/>
    </xf>
    <xf numFmtId="0" fontId="44" fillId="0" borderId="32" xfId="4" applyFont="1" applyBorder="1" applyAlignment="1">
      <alignment horizontal="center" vertical="center"/>
    </xf>
    <xf numFmtId="0" fontId="52" fillId="0" borderId="0" xfId="4" applyFont="1">
      <alignment vertical="center"/>
    </xf>
    <xf numFmtId="0" fontId="66"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2" xfId="4" applyFont="1" applyBorder="1">
      <alignment vertical="center"/>
    </xf>
    <xf numFmtId="0" fontId="10" fillId="0" borderId="23" xfId="4" applyFont="1" applyBorder="1">
      <alignment vertical="center"/>
    </xf>
    <xf numFmtId="0" fontId="44" fillId="0" borderId="22" xfId="4" applyFont="1" applyBorder="1">
      <alignment vertical="center"/>
    </xf>
    <xf numFmtId="0" fontId="44" fillId="0" borderId="23" xfId="4" applyFont="1" applyBorder="1">
      <alignment vertical="center"/>
    </xf>
    <xf numFmtId="0" fontId="44" fillId="0" borderId="2" xfId="4" applyFont="1" applyBorder="1">
      <alignment vertical="center"/>
    </xf>
    <xf numFmtId="0" fontId="44" fillId="0" borderId="82" xfId="4" applyFont="1" applyBorder="1">
      <alignment vertical="center"/>
    </xf>
    <xf numFmtId="0" fontId="6" fillId="0" borderId="101" xfId="4" applyFont="1" applyBorder="1" applyAlignment="1">
      <alignment horizontal="center" vertical="center"/>
    </xf>
    <xf numFmtId="0" fontId="0" fillId="0" borderId="0" xfId="0" applyAlignment="1">
      <alignment horizontal="right" vertical="center" shrinkToFit="1"/>
    </xf>
    <xf numFmtId="0" fontId="50" fillId="0" borderId="0" xfId="4" applyFont="1" applyAlignment="1">
      <alignment horizontal="left" vertical="center"/>
    </xf>
    <xf numFmtId="0" fontId="6" fillId="0" borderId="0" xfId="4" applyFont="1" applyAlignment="1">
      <alignment horizontal="center" vertical="center"/>
    </xf>
    <xf numFmtId="0" fontId="0" fillId="0" borderId="159" xfId="0" applyBorder="1" applyAlignment="1">
      <alignment horizontal="center" vertical="center"/>
    </xf>
    <xf numFmtId="49" fontId="15" fillId="0" borderId="4" xfId="4" applyNumberFormat="1" applyFont="1" applyBorder="1" applyAlignment="1">
      <alignment vertical="center" shrinkToFit="1"/>
    </xf>
    <xf numFmtId="0" fontId="25" fillId="0" borderId="16" xfId="4" applyFont="1" applyBorder="1" applyAlignment="1">
      <alignment horizontal="center" vertical="center" wrapText="1"/>
    </xf>
    <xf numFmtId="0" fontId="2" fillId="0" borderId="16" xfId="4" applyBorder="1">
      <alignment vertical="center"/>
    </xf>
    <xf numFmtId="0" fontId="25" fillId="0" borderId="16" xfId="4" applyFont="1" applyBorder="1" applyAlignment="1">
      <alignment horizontal="center" vertical="center"/>
    </xf>
    <xf numFmtId="0" fontId="61" fillId="0" borderId="16" xfId="4" applyFont="1" applyBorder="1" applyAlignment="1">
      <alignment horizontal="center" vertical="center"/>
    </xf>
    <xf numFmtId="0" fontId="61" fillId="0" borderId="16" xfId="4" applyFont="1" applyBorder="1">
      <alignment vertical="center"/>
    </xf>
    <xf numFmtId="0" fontId="61" fillId="0" borderId="151" xfId="4" applyFont="1" applyBorder="1" applyAlignment="1">
      <alignment horizontal="center" vertical="center"/>
    </xf>
    <xf numFmtId="0" fontId="60" fillId="7" borderId="72" xfId="4" applyFont="1" applyFill="1" applyBorder="1" applyAlignment="1">
      <alignment horizontal="centerContinuous" vertical="center"/>
    </xf>
    <xf numFmtId="0" fontId="60" fillId="7" borderId="76" xfId="4" applyFont="1" applyFill="1" applyBorder="1" applyAlignment="1">
      <alignment horizontal="centerContinuous" vertical="center"/>
    </xf>
    <xf numFmtId="0" fontId="60" fillId="7" borderId="75" xfId="4" applyFont="1" applyFill="1" applyBorder="1" applyAlignment="1">
      <alignment horizontal="centerContinuous" vertical="center"/>
    </xf>
    <xf numFmtId="0" fontId="2" fillId="0" borderId="31" xfId="4" applyBorder="1">
      <alignment vertical="center"/>
    </xf>
    <xf numFmtId="1" fontId="29" fillId="0" borderId="31" xfId="4" applyNumberFormat="1" applyFont="1" applyBorder="1">
      <alignment vertical="center"/>
    </xf>
    <xf numFmtId="1" fontId="12" fillId="0" borderId="31" xfId="4" applyNumberFormat="1" applyFont="1" applyBorder="1" applyAlignment="1">
      <alignment horizontal="center" vertical="center"/>
    </xf>
    <xf numFmtId="49" fontId="12" fillId="0" borderId="0" xfId="4" applyNumberFormat="1" applyFont="1" applyAlignment="1"/>
    <xf numFmtId="0" fontId="14" fillId="0" borderId="0" xfId="4" applyFont="1" applyAlignment="1"/>
    <xf numFmtId="49" fontId="12" fillId="0" borderId="0" xfId="4" applyNumberFormat="1" applyFont="1">
      <alignment vertical="center"/>
    </xf>
    <xf numFmtId="0" fontId="15" fillId="0" borderId="0" xfId="4" applyFont="1" applyAlignment="1">
      <alignment horizontal="right" vertical="center"/>
    </xf>
    <xf numFmtId="1" fontId="16" fillId="0" borderId="27" xfId="4" applyNumberFormat="1" applyFont="1" applyBorder="1" applyAlignment="1">
      <alignment horizontal="center"/>
    </xf>
    <xf numFmtId="1" fontId="30" fillId="0" borderId="58" xfId="4" applyNumberFormat="1" applyFont="1" applyBorder="1" applyAlignment="1">
      <alignment horizontal="center" shrinkToFit="1"/>
    </xf>
    <xf numFmtId="1" fontId="26" fillId="0" borderId="58" xfId="4" applyNumberFormat="1" applyFont="1" applyBorder="1" applyAlignment="1">
      <alignment horizontal="center" wrapText="1"/>
    </xf>
    <xf numFmtId="1" fontId="16" fillId="0" borderId="58" xfId="4" applyNumberFormat="1" applyFont="1" applyBorder="1" applyAlignment="1">
      <alignment horizontal="center" shrinkToFit="1"/>
    </xf>
    <xf numFmtId="1" fontId="16" fillId="0" borderId="58" xfId="4" applyNumberFormat="1" applyFont="1" applyBorder="1" applyAlignment="1">
      <alignment horizontal="center"/>
    </xf>
    <xf numFmtId="1" fontId="16" fillId="0" borderId="83" xfId="4" applyNumberFormat="1" applyFont="1" applyBorder="1" applyAlignment="1">
      <alignment horizontal="center"/>
    </xf>
    <xf numFmtId="1" fontId="16" fillId="0" borderId="38" xfId="4" applyNumberFormat="1" applyFont="1" applyBorder="1" applyAlignment="1">
      <alignment horizontal="center" vertical="center"/>
    </xf>
    <xf numFmtId="49" fontId="16" fillId="0" borderId="59" xfId="4" applyNumberFormat="1" applyFont="1" applyBorder="1" applyAlignment="1">
      <alignment horizontal="center"/>
    </xf>
    <xf numFmtId="0" fontId="15" fillId="0" borderId="30" xfId="4" applyFont="1" applyBorder="1" applyAlignment="1">
      <alignment horizontal="center" vertical="top"/>
    </xf>
    <xf numFmtId="0" fontId="17" fillId="0" borderId="32" xfId="4" applyFont="1" applyBorder="1" applyAlignment="1">
      <alignment horizontal="center" vertical="top"/>
    </xf>
    <xf numFmtId="1" fontId="26" fillId="0" borderId="32" xfId="4" applyNumberFormat="1" applyFont="1" applyBorder="1" applyAlignment="1">
      <alignment horizontal="center" vertical="top"/>
    </xf>
    <xf numFmtId="0" fontId="15" fillId="0" borderId="53" xfId="4" applyFont="1" applyBorder="1" applyAlignment="1">
      <alignment horizontal="center" vertical="center"/>
    </xf>
    <xf numFmtId="0" fontId="14" fillId="0" borderId="81" xfId="4" applyFont="1" applyBorder="1" applyAlignment="1">
      <alignment horizontal="center" vertical="center"/>
    </xf>
    <xf numFmtId="0" fontId="14" fillId="0" borderId="63" xfId="4" applyFont="1" applyBorder="1" applyAlignment="1">
      <alignment horizontal="center" vertical="center"/>
    </xf>
    <xf numFmtId="0" fontId="14" fillId="0" borderId="53" xfId="4" applyFont="1" applyBorder="1" applyAlignment="1">
      <alignment horizontal="center" vertical="center"/>
    </xf>
    <xf numFmtId="0" fontId="14" fillId="0" borderId="32" xfId="4" applyFont="1" applyBorder="1" applyAlignment="1">
      <alignment horizontal="center" vertical="top" shrinkToFit="1"/>
    </xf>
    <xf numFmtId="0" fontId="14" fillId="0" borderId="34" xfId="4" applyFont="1" applyBorder="1" applyAlignment="1">
      <alignment horizontal="center" vertical="top" shrinkToFit="1"/>
    </xf>
    <xf numFmtId="0" fontId="27" fillId="0" borderId="34" xfId="4" applyFont="1" applyBorder="1" applyAlignment="1">
      <alignment horizontal="center" vertical="top" shrinkToFit="1"/>
    </xf>
    <xf numFmtId="49" fontId="16" fillId="0" borderId="67" xfId="4" applyNumberFormat="1" applyFont="1" applyBorder="1" applyAlignment="1">
      <alignment horizontal="center" vertical="center" shrinkToFit="1"/>
    </xf>
    <xf numFmtId="49" fontId="16" fillId="0" borderId="31" xfId="4" applyNumberFormat="1" applyFont="1" applyBorder="1" applyAlignment="1">
      <alignment horizontal="center" vertical="center" shrinkToFit="1"/>
    </xf>
    <xf numFmtId="49" fontId="18" fillId="0" borderId="32" xfId="4" applyNumberFormat="1" applyFont="1" applyBorder="1" applyAlignment="1">
      <alignment horizontal="center" vertical="center" shrinkToFit="1"/>
    </xf>
    <xf numFmtId="49" fontId="16" fillId="0" borderId="33" xfId="4" applyNumberFormat="1" applyFont="1" applyBorder="1" applyAlignment="1">
      <alignment horizontal="center" vertical="center" shrinkToFit="1"/>
    </xf>
    <xf numFmtId="1" fontId="16" fillId="0" borderId="35" xfId="4" applyNumberFormat="1" applyFont="1" applyBorder="1" applyAlignment="1">
      <alignment vertical="center" shrinkToFit="1"/>
    </xf>
    <xf numFmtId="1" fontId="16" fillId="0" borderId="36" xfId="4" applyNumberFormat="1" applyFont="1" applyBorder="1" applyAlignment="1">
      <alignment vertical="center" shrinkToFit="1"/>
    </xf>
    <xf numFmtId="1" fontId="16" fillId="0" borderId="37" xfId="4" applyNumberFormat="1" applyFont="1" applyBorder="1" applyAlignment="1">
      <alignment vertical="center" shrinkToFit="1"/>
    </xf>
    <xf numFmtId="0" fontId="2" fillId="0" borderId="0" xfId="4" applyAlignment="1">
      <alignment horizontal="center" vertical="center" shrinkToFit="1"/>
    </xf>
    <xf numFmtId="49" fontId="16" fillId="0" borderId="0" xfId="4" applyNumberFormat="1" applyFont="1" applyAlignment="1">
      <alignment horizontal="center" vertical="center"/>
    </xf>
    <xf numFmtId="0" fontId="68" fillId="0" borderId="0" xfId="0" applyFont="1" applyAlignment="1">
      <alignment horizontal="centerContinuous" vertical="center"/>
    </xf>
    <xf numFmtId="0" fontId="2" fillId="0" borderId="0" xfId="4" applyAlignment="1">
      <alignment horizontal="center" vertical="center"/>
    </xf>
    <xf numFmtId="49" fontId="16" fillId="0" borderId="95" xfId="4" applyNumberFormat="1" applyFont="1" applyBorder="1" applyAlignment="1">
      <alignment horizontal="center" vertical="center" shrinkToFit="1"/>
    </xf>
    <xf numFmtId="0" fontId="2" fillId="0" borderId="105" xfId="4" applyBorder="1" applyAlignment="1">
      <alignment horizontal="center" vertical="center"/>
    </xf>
    <xf numFmtId="0" fontId="6" fillId="0" borderId="172"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13" xfId="1" applyFont="1" applyBorder="1">
      <alignmen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4" xfId="0" applyBorder="1" applyAlignment="1">
      <alignment horizontal="center" vertical="center"/>
    </xf>
    <xf numFmtId="0" fontId="0" fillId="0" borderId="97" xfId="0" applyBorder="1" applyAlignment="1">
      <alignment horizontal="center" vertical="center"/>
    </xf>
    <xf numFmtId="0" fontId="24" fillId="0" borderId="0" xfId="4" applyFont="1" applyAlignment="1">
      <alignment horizontal="right" vertical="center"/>
    </xf>
    <xf numFmtId="0" fontId="25" fillId="0" borderId="118" xfId="4" applyFont="1" applyBorder="1" applyAlignment="1">
      <alignment horizontal="center" vertical="center" wrapText="1"/>
    </xf>
    <xf numFmtId="49" fontId="57" fillId="0" borderId="39" xfId="4" applyNumberFormat="1" applyFont="1" applyBorder="1" applyAlignment="1" applyProtection="1">
      <alignment horizontal="center" vertical="center"/>
      <protection locked="0"/>
    </xf>
    <xf numFmtId="49" fontId="57" fillId="0" borderId="42" xfId="4" applyNumberFormat="1" applyFont="1" applyBorder="1" applyAlignment="1" applyProtection="1">
      <alignment horizontal="center" vertical="center"/>
      <protection locked="0"/>
    </xf>
    <xf numFmtId="49" fontId="57" fillId="0" borderId="45" xfId="4" applyNumberFormat="1" applyFont="1" applyBorder="1" applyAlignment="1" applyProtection="1">
      <alignment horizontal="center" vertical="center"/>
      <protection locked="0"/>
    </xf>
    <xf numFmtId="0" fontId="32" fillId="0" borderId="0" xfId="0" applyFont="1" applyAlignment="1">
      <alignment vertical="top" wrapText="1"/>
    </xf>
    <xf numFmtId="49" fontId="14" fillId="0" borderId="39" xfId="4" applyNumberFormat="1" applyFont="1" applyBorder="1" applyAlignment="1" applyProtection="1">
      <alignment horizontal="center" vertical="center"/>
      <protection locked="0"/>
    </xf>
    <xf numFmtId="49" fontId="14" fillId="0" borderId="42" xfId="4" applyNumberFormat="1" applyFont="1" applyBorder="1" applyAlignment="1" applyProtection="1">
      <alignment horizontal="center" vertical="center"/>
      <protection locked="0"/>
    </xf>
    <xf numFmtId="49" fontId="14" fillId="0" borderId="45" xfId="4" applyNumberFormat="1" applyFont="1" applyBorder="1" applyAlignment="1" applyProtection="1">
      <alignment horizontal="center" vertical="center"/>
      <protection locked="0"/>
    </xf>
    <xf numFmtId="0" fontId="32" fillId="0" borderId="0" xfId="0" applyFont="1" applyAlignment="1">
      <alignment horizontal="center" vertical="center" wrapText="1"/>
    </xf>
    <xf numFmtId="1" fontId="16" fillId="0" borderId="83" xfId="4" applyNumberFormat="1" applyFont="1" applyBorder="1" applyAlignment="1">
      <alignment horizontal="center" shrinkToFit="1"/>
    </xf>
    <xf numFmtId="0" fontId="45" fillId="0" borderId="0" xfId="4" applyFont="1" applyAlignment="1">
      <alignment horizontal="centerContinuous" vertical="top"/>
    </xf>
    <xf numFmtId="0" fontId="44" fillId="0" borderId="0" xfId="4" applyFont="1" applyAlignment="1">
      <alignment horizontal="centerContinuous" vertical="top" wrapText="1"/>
    </xf>
    <xf numFmtId="0" fontId="36" fillId="3" borderId="0" xfId="4" applyFont="1" applyFill="1">
      <alignment vertical="center"/>
    </xf>
    <xf numFmtId="0" fontId="59" fillId="3" borderId="0" xfId="4" applyFont="1" applyFill="1">
      <alignment vertical="center"/>
    </xf>
    <xf numFmtId="0" fontId="77" fillId="3" borderId="0" xfId="4" applyFont="1" applyFill="1">
      <alignment vertical="center"/>
    </xf>
    <xf numFmtId="0" fontId="55" fillId="3" borderId="0" xfId="4" applyFont="1" applyFill="1">
      <alignment vertical="center"/>
    </xf>
    <xf numFmtId="0" fontId="28" fillId="3" borderId="0" xfId="0" applyFont="1" applyFill="1">
      <alignment vertical="center"/>
    </xf>
    <xf numFmtId="0" fontId="59" fillId="3" borderId="0" xfId="4" applyFont="1" applyFill="1" applyAlignment="1">
      <alignment horizontal="center" vertical="center"/>
    </xf>
    <xf numFmtId="1" fontId="16" fillId="0" borderId="92" xfId="4" applyNumberFormat="1" applyFont="1" applyBorder="1" applyAlignment="1">
      <alignment horizontal="center" vertical="center" shrinkToFit="1"/>
    </xf>
    <xf numFmtId="49" fontId="16" fillId="4" borderId="40" xfId="4" applyNumberFormat="1" applyFont="1" applyFill="1" applyBorder="1" applyAlignment="1" applyProtection="1">
      <alignment horizontal="center" vertical="center"/>
      <protection locked="0"/>
    </xf>
    <xf numFmtId="49" fontId="16" fillId="4" borderId="43"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protection locked="0"/>
    </xf>
    <xf numFmtId="1" fontId="16" fillId="0" borderId="216" xfId="4" applyNumberFormat="1" applyFont="1" applyBorder="1" applyAlignment="1">
      <alignment horizontal="center" shrinkToFit="1"/>
    </xf>
    <xf numFmtId="0" fontId="14" fillId="0" borderId="217" xfId="4" applyFont="1" applyBorder="1" applyAlignment="1">
      <alignment horizontal="center" vertical="top" shrinkToFit="1"/>
    </xf>
    <xf numFmtId="49" fontId="16" fillId="4" borderId="218" xfId="4" applyNumberFormat="1" applyFont="1" applyFill="1" applyBorder="1" applyAlignment="1" applyProtection="1">
      <alignment horizontal="center" shrinkToFit="1"/>
      <protection locked="0"/>
    </xf>
    <xf numFmtId="49" fontId="16" fillId="4" borderId="219" xfId="4" applyNumberFormat="1" applyFont="1" applyFill="1" applyBorder="1" applyAlignment="1" applyProtection="1">
      <alignment horizontal="center" shrinkToFit="1"/>
      <protection locked="0"/>
    </xf>
    <xf numFmtId="49" fontId="16" fillId="4" borderId="220" xfId="4" applyNumberFormat="1" applyFont="1" applyFill="1" applyBorder="1" applyAlignment="1" applyProtection="1">
      <alignment horizontal="center" shrinkToFit="1"/>
      <protection locked="0"/>
    </xf>
    <xf numFmtId="1" fontId="16" fillId="0" borderId="72" xfId="4" applyNumberFormat="1" applyFont="1" applyBorder="1" applyAlignment="1">
      <alignment horizontal="center" vertical="center" shrinkToFit="1"/>
    </xf>
    <xf numFmtId="1" fontId="14" fillId="0" borderId="73" xfId="4" applyNumberFormat="1" applyFont="1" applyBorder="1" applyAlignment="1">
      <alignment horizontal="center" vertical="center" shrinkToFit="1"/>
    </xf>
    <xf numFmtId="49" fontId="16" fillId="0" borderId="221" xfId="4" applyNumberFormat="1" applyFont="1" applyBorder="1" applyAlignment="1">
      <alignment shrinkToFit="1"/>
    </xf>
    <xf numFmtId="49" fontId="14" fillId="0" borderId="74" xfId="4" applyNumberFormat="1" applyFont="1" applyBorder="1" applyAlignment="1">
      <alignment horizontal="left"/>
    </xf>
    <xf numFmtId="49" fontId="14" fillId="0" borderId="222" xfId="4" applyNumberFormat="1" applyFont="1" applyBorder="1" applyAlignment="1">
      <alignment horizontal="left"/>
    </xf>
    <xf numFmtId="49" fontId="14" fillId="0" borderId="221" xfId="4" applyNumberFormat="1" applyFont="1" applyBorder="1" applyAlignment="1">
      <alignment horizontal="left" shrinkToFit="1"/>
    </xf>
    <xf numFmtId="49" fontId="14" fillId="0" borderId="74" xfId="4" applyNumberFormat="1" applyFont="1" applyBorder="1" applyAlignment="1">
      <alignment shrinkToFit="1"/>
    </xf>
    <xf numFmtId="49" fontId="16" fillId="0" borderId="128" xfId="4" applyNumberFormat="1" applyFont="1" applyBorder="1" applyAlignment="1">
      <alignment horizontal="center" shrinkToFit="1"/>
    </xf>
    <xf numFmtId="49" fontId="16" fillId="0" borderId="76" xfId="4" applyNumberFormat="1" applyFont="1" applyBorder="1" applyAlignment="1">
      <alignment horizontal="center" shrinkToFit="1"/>
    </xf>
    <xf numFmtId="49" fontId="16" fillId="0" borderId="73" xfId="4" applyNumberFormat="1" applyFont="1" applyBorder="1" applyAlignment="1">
      <alignment horizontal="center" shrinkToFit="1"/>
    </xf>
    <xf numFmtId="49" fontId="16" fillId="0" borderId="215" xfId="4" applyNumberFormat="1" applyFont="1" applyBorder="1" applyAlignment="1">
      <alignment horizontal="center" shrinkToFit="1"/>
    </xf>
    <xf numFmtId="49" fontId="16" fillId="0" borderId="74" xfId="4" applyNumberFormat="1" applyFont="1" applyBorder="1" applyAlignment="1">
      <alignment horizontal="center" vertical="center"/>
    </xf>
    <xf numFmtId="49" fontId="16" fillId="0" borderId="48" xfId="4" applyNumberFormat="1" applyFont="1" applyBorder="1" applyAlignment="1">
      <alignment horizontal="center" vertical="center"/>
    </xf>
    <xf numFmtId="49" fontId="16" fillId="0" borderId="26" xfId="4" applyNumberFormat="1" applyFont="1" applyBorder="1" applyAlignment="1">
      <alignment horizontal="center" vertical="center"/>
    </xf>
    <xf numFmtId="49" fontId="16" fillId="0" borderId="74" xfId="4" applyNumberFormat="1" applyFont="1" applyBorder="1" applyAlignment="1">
      <alignment vertical="center" shrinkToFit="1"/>
    </xf>
    <xf numFmtId="49" fontId="34" fillId="0" borderId="128" xfId="4" applyNumberFormat="1" applyFont="1" applyBorder="1" applyAlignment="1">
      <alignment vertical="center" shrinkToFit="1"/>
    </xf>
    <xf numFmtId="49" fontId="16" fillId="0" borderId="75" xfId="4" applyNumberFormat="1" applyFont="1" applyBorder="1" applyAlignment="1">
      <alignment vertical="center" shrinkToFit="1"/>
    </xf>
    <xf numFmtId="49" fontId="16" fillId="0" borderId="26" xfId="4" applyNumberFormat="1" applyFont="1" applyBorder="1" applyAlignment="1">
      <alignment vertical="center" shrinkToFit="1"/>
    </xf>
    <xf numFmtId="0" fontId="6" fillId="10" borderId="21" xfId="1" quotePrefix="1" applyFont="1" applyFill="1" applyBorder="1">
      <alignment vertical="center"/>
    </xf>
    <xf numFmtId="0" fontId="6" fillId="10" borderId="21" xfId="1" applyFont="1" applyFill="1" applyBorder="1">
      <alignment vertical="center"/>
    </xf>
    <xf numFmtId="0" fontId="6" fillId="10" borderId="161" xfId="1" quotePrefix="1" applyFont="1" applyFill="1" applyBorder="1">
      <alignment vertical="center"/>
    </xf>
    <xf numFmtId="0" fontId="6" fillId="10" borderId="161" xfId="1" applyFont="1" applyFill="1" applyBorder="1">
      <alignment vertical="center"/>
    </xf>
    <xf numFmtId="0" fontId="6" fillId="11" borderId="21" xfId="1" quotePrefix="1" applyFont="1" applyFill="1" applyBorder="1">
      <alignment vertical="center"/>
    </xf>
    <xf numFmtId="0" fontId="6" fillId="11" borderId="21" xfId="1" applyFont="1" applyFill="1" applyBorder="1">
      <alignment vertical="center"/>
    </xf>
    <xf numFmtId="0" fontId="6" fillId="11" borderId="161" xfId="1" quotePrefix="1" applyFont="1" applyFill="1" applyBorder="1">
      <alignment vertical="center"/>
    </xf>
    <xf numFmtId="0" fontId="6" fillId="11" borderId="161" xfId="1" applyFont="1" applyFill="1" applyBorder="1">
      <alignment vertical="center"/>
    </xf>
    <xf numFmtId="1" fontId="57" fillId="0" borderId="73" xfId="4" applyNumberFormat="1" applyFont="1" applyBorder="1" applyAlignment="1">
      <alignment horizontal="center" vertical="center" shrinkToFit="1"/>
    </xf>
    <xf numFmtId="49" fontId="18" fillId="0" borderId="128" xfId="4" applyNumberFormat="1" applyFont="1" applyBorder="1" applyAlignment="1">
      <alignment vertical="center" shrinkToFit="1"/>
    </xf>
    <xf numFmtId="49" fontId="78" fillId="0" borderId="0" xfId="0" applyNumberFormat="1" applyFont="1" applyAlignment="1">
      <alignment horizontal="center" vertical="center"/>
    </xf>
    <xf numFmtId="0" fontId="74" fillId="0" borderId="0" xfId="4" applyFont="1" applyAlignment="1">
      <alignment vertical="top"/>
    </xf>
    <xf numFmtId="0" fontId="63" fillId="0" borderId="177" xfId="4" applyFont="1" applyBorder="1" applyAlignment="1">
      <alignment vertical="center" shrinkToFit="1"/>
    </xf>
    <xf numFmtId="0" fontId="63" fillId="0" borderId="146" xfId="4" applyFont="1" applyBorder="1" applyAlignment="1">
      <alignment vertical="center" shrinkToFit="1"/>
    </xf>
    <xf numFmtId="0" fontId="63" fillId="0" borderId="147" xfId="4" applyFont="1" applyBorder="1" applyAlignment="1">
      <alignment vertical="center" shrinkToFit="1"/>
    </xf>
    <xf numFmtId="0" fontId="63" fillId="0" borderId="24" xfId="4" applyFont="1" applyBorder="1" applyAlignment="1">
      <alignment vertical="center" shrinkToFit="1"/>
    </xf>
    <xf numFmtId="0" fontId="63" fillId="0" borderId="0" xfId="4" applyFont="1" applyAlignment="1">
      <alignment vertical="center" shrinkToFit="1"/>
    </xf>
    <xf numFmtId="0" fontId="63" fillId="0" borderId="6" xfId="4" applyFont="1" applyBorder="1" applyAlignment="1">
      <alignment vertical="center" shrinkToFit="1"/>
    </xf>
    <xf numFmtId="0" fontId="63" fillId="0" borderId="7" xfId="4" applyFont="1" applyBorder="1" applyAlignment="1">
      <alignment vertical="center" shrinkToFit="1"/>
    </xf>
    <xf numFmtId="0" fontId="63" fillId="0" borderId="8" xfId="4" applyFont="1" applyBorder="1" applyAlignment="1">
      <alignment vertical="center" shrinkToFit="1"/>
    </xf>
    <xf numFmtId="0" fontId="63" fillId="0" borderId="141" xfId="4" applyFont="1" applyBorder="1" applyAlignment="1">
      <alignment vertical="center" shrinkToFit="1"/>
    </xf>
    <xf numFmtId="0" fontId="63" fillId="3" borderId="140" xfId="4" applyFont="1" applyFill="1" applyBorder="1" applyAlignment="1">
      <alignment vertical="center" shrinkToFit="1"/>
    </xf>
    <xf numFmtId="0" fontId="63" fillId="3" borderId="8" xfId="4" applyFont="1" applyFill="1" applyBorder="1" applyAlignment="1">
      <alignment vertical="center" shrinkToFit="1"/>
    </xf>
    <xf numFmtId="0" fontId="63" fillId="3" borderId="141" xfId="4" applyFont="1" applyFill="1" applyBorder="1" applyAlignment="1">
      <alignment vertical="center" shrinkToFit="1"/>
    </xf>
    <xf numFmtId="0" fontId="63" fillId="0" borderId="3" xfId="4" applyFont="1" applyBorder="1" applyAlignment="1">
      <alignment vertical="center" shrinkToFit="1"/>
    </xf>
    <xf numFmtId="0" fontId="63" fillId="0" borderId="18" xfId="4" applyFont="1" applyBorder="1" applyAlignment="1">
      <alignment vertical="center" shrinkToFit="1"/>
    </xf>
    <xf numFmtId="0" fontId="63" fillId="0" borderId="19" xfId="4" applyFont="1" applyBorder="1" applyAlignment="1">
      <alignment vertical="center" shrinkToFit="1"/>
    </xf>
    <xf numFmtId="0" fontId="63" fillId="0" borderId="10" xfId="4" applyFont="1" applyBorder="1" applyAlignment="1">
      <alignment vertical="center" shrinkToFit="1"/>
    </xf>
    <xf numFmtId="0" fontId="63" fillId="0" borderId="11" xfId="4" applyFont="1" applyBorder="1" applyAlignment="1">
      <alignment vertical="center" shrinkToFit="1"/>
    </xf>
    <xf numFmtId="0" fontId="63" fillId="0" borderId="143" xfId="4" applyFont="1" applyBorder="1" applyAlignment="1">
      <alignment vertical="center" shrinkToFit="1"/>
    </xf>
    <xf numFmtId="0" fontId="63" fillId="3" borderId="142" xfId="4" applyFont="1" applyFill="1" applyBorder="1" applyAlignment="1">
      <alignment vertical="center" shrinkToFit="1"/>
    </xf>
    <xf numFmtId="0" fontId="63" fillId="3" borderId="11" xfId="4" applyFont="1" applyFill="1" applyBorder="1" applyAlignment="1">
      <alignment vertical="center" shrinkToFit="1"/>
    </xf>
    <xf numFmtId="0" fontId="63" fillId="3" borderId="143" xfId="4" applyFont="1" applyFill="1" applyBorder="1" applyAlignment="1">
      <alignment vertical="center" shrinkToFit="1"/>
    </xf>
    <xf numFmtId="0" fontId="63" fillId="3" borderId="175" xfId="4" applyFont="1" applyFill="1" applyBorder="1" applyAlignment="1">
      <alignment vertical="center" shrinkToFit="1"/>
    </xf>
    <xf numFmtId="0" fontId="63" fillId="3" borderId="106" xfId="4" applyFont="1" applyFill="1" applyBorder="1" applyAlignment="1">
      <alignment vertical="center" shrinkToFit="1"/>
    </xf>
    <xf numFmtId="0" fontId="63" fillId="3" borderId="176" xfId="4" applyFont="1" applyFill="1" applyBorder="1" applyAlignment="1">
      <alignment vertical="center" shrinkToFit="1"/>
    </xf>
    <xf numFmtId="0" fontId="63" fillId="0" borderId="106" xfId="4" applyFont="1" applyBorder="1" applyAlignment="1">
      <alignment vertical="center" shrinkToFit="1"/>
    </xf>
    <xf numFmtId="0" fontId="63" fillId="0" borderId="176" xfId="4" applyFont="1" applyBorder="1" applyAlignment="1">
      <alignment vertical="center" shrinkToFit="1"/>
    </xf>
    <xf numFmtId="0" fontId="63" fillId="0" borderId="82" xfId="4" applyFont="1" applyBorder="1" applyAlignment="1">
      <alignment vertical="center" shrinkToFit="1"/>
    </xf>
    <xf numFmtId="0" fontId="63" fillId="0" borderId="22" xfId="4" applyFont="1" applyBorder="1" applyAlignment="1">
      <alignment vertical="center" shrinkToFit="1"/>
    </xf>
    <xf numFmtId="0" fontId="63" fillId="0" borderId="23" xfId="4" applyFont="1" applyBorder="1" applyAlignment="1">
      <alignment vertical="center" shrinkToFit="1"/>
    </xf>
    <xf numFmtId="0" fontId="63" fillId="0" borderId="126" xfId="4" applyFont="1" applyBorder="1" applyAlignment="1">
      <alignment vertical="center" shrinkToFit="1"/>
    </xf>
    <xf numFmtId="0" fontId="63" fillId="0" borderId="171" xfId="4" applyFont="1" applyBorder="1" applyAlignment="1">
      <alignment horizontal="center" vertical="center"/>
    </xf>
    <xf numFmtId="0" fontId="63" fillId="0" borderId="136" xfId="4" applyFont="1" applyBorder="1" applyAlignment="1">
      <alignment horizontal="center" vertical="center"/>
    </xf>
    <xf numFmtId="0" fontId="63" fillId="0" borderId="172" xfId="4" applyFont="1" applyBorder="1" applyAlignment="1">
      <alignment horizontal="center" vertical="center"/>
    </xf>
    <xf numFmtId="0" fontId="63" fillId="0" borderId="171" xfId="4" applyFont="1" applyBorder="1" applyAlignment="1">
      <alignment horizontal="center" vertical="center" shrinkToFit="1"/>
    </xf>
    <xf numFmtId="0" fontId="63" fillId="0" borderId="136" xfId="4" applyFont="1" applyBorder="1" applyAlignment="1">
      <alignment horizontal="center" vertical="center" shrinkToFit="1"/>
    </xf>
    <xf numFmtId="0" fontId="63" fillId="0" borderId="137" xfId="4" applyFont="1" applyBorder="1" applyAlignment="1">
      <alignment horizontal="center" vertical="center" shrinkToFit="1"/>
    </xf>
    <xf numFmtId="0" fontId="63" fillId="0" borderId="119" xfId="4" applyFont="1" applyBorder="1" applyAlignment="1">
      <alignment vertical="center" shrinkToFit="1"/>
    </xf>
    <xf numFmtId="0" fontId="63" fillId="0" borderId="120" xfId="4" applyFont="1" applyBorder="1" applyAlignment="1">
      <alignment vertical="center" shrinkToFit="1"/>
    </xf>
    <xf numFmtId="0" fontId="63" fillId="0" borderId="214" xfId="4" applyFont="1" applyBorder="1" applyAlignment="1">
      <alignment vertical="center" shrinkToFit="1"/>
    </xf>
    <xf numFmtId="0" fontId="63" fillId="0" borderId="121" xfId="4" applyFont="1" applyBorder="1" applyAlignment="1">
      <alignment vertical="center" shrinkToFit="1"/>
    </xf>
    <xf numFmtId="0" fontId="63" fillId="0" borderId="122" xfId="4" applyFont="1" applyBorder="1" applyAlignment="1">
      <alignment vertical="center" shrinkToFit="1"/>
    </xf>
    <xf numFmtId="0" fontId="63" fillId="0" borderId="139" xfId="4" applyFont="1" applyBorder="1" applyAlignment="1">
      <alignment vertical="center" shrinkToFit="1"/>
    </xf>
    <xf numFmtId="0" fontId="67" fillId="6" borderId="73" xfId="4" quotePrefix="1" applyFont="1" applyFill="1" applyBorder="1" applyAlignment="1">
      <alignment horizontal="right" vertical="center"/>
    </xf>
    <xf numFmtId="0" fontId="67" fillId="6" borderId="76" xfId="4" quotePrefix="1" applyFont="1" applyFill="1" applyBorder="1" applyAlignment="1">
      <alignment horizontal="right" vertical="center"/>
    </xf>
    <xf numFmtId="0" fontId="23" fillId="6" borderId="76" xfId="4" quotePrefix="1" applyFont="1" applyFill="1" applyBorder="1">
      <alignment vertical="center"/>
    </xf>
    <xf numFmtId="0" fontId="23" fillId="6" borderId="75" xfId="4" quotePrefix="1" applyFont="1" applyFill="1" applyBorder="1">
      <alignment vertical="center"/>
    </xf>
    <xf numFmtId="0" fontId="51" fillId="3" borderId="0" xfId="0" applyFont="1" applyFill="1" applyAlignment="1">
      <alignment horizontal="left" vertical="center" shrinkToFit="1"/>
    </xf>
    <xf numFmtId="0" fontId="51" fillId="3" borderId="132" xfId="0" applyFont="1" applyFill="1" applyBorder="1" applyAlignment="1">
      <alignment horizontal="left" vertical="center" shrinkToFit="1"/>
    </xf>
    <xf numFmtId="0" fontId="44" fillId="0" borderId="0" xfId="4" applyFont="1" applyAlignment="1">
      <alignment vertical="top" wrapText="1"/>
    </xf>
    <xf numFmtId="0" fontId="55" fillId="3" borderId="72" xfId="4" applyFont="1" applyFill="1" applyBorder="1" applyAlignment="1">
      <alignment horizontal="center" vertical="center" shrinkToFit="1"/>
    </xf>
    <xf numFmtId="0" fontId="55" fillId="3" borderId="76" xfId="4" applyFont="1" applyFill="1" applyBorder="1" applyAlignment="1">
      <alignment horizontal="center" vertical="center" shrinkToFit="1"/>
    </xf>
    <xf numFmtId="0" fontId="55" fillId="3" borderId="75" xfId="4" applyFont="1" applyFill="1" applyBorder="1" applyAlignment="1">
      <alignment horizontal="center" vertical="center" shrinkToFit="1"/>
    </xf>
    <xf numFmtId="0" fontId="44" fillId="0" borderId="0" xfId="4" applyFont="1" applyAlignment="1">
      <alignment vertical="center" wrapText="1"/>
    </xf>
    <xf numFmtId="0" fontId="63" fillId="3" borderId="138" xfId="4" applyFont="1" applyFill="1" applyBorder="1" applyAlignment="1">
      <alignment vertical="center" shrinkToFit="1"/>
    </xf>
    <xf numFmtId="0" fontId="63" fillId="3" borderId="122" xfId="4" applyFont="1" applyFill="1" applyBorder="1" applyAlignment="1">
      <alignment vertical="center" shrinkToFit="1"/>
    </xf>
    <xf numFmtId="0" fontId="63" fillId="3" borderId="139" xfId="4" applyFont="1" applyFill="1" applyBorder="1" applyAlignment="1">
      <alignment vertical="center" shrinkToFit="1"/>
    </xf>
    <xf numFmtId="0" fontId="55" fillId="3" borderId="100" xfId="4" quotePrefix="1" applyFont="1" applyFill="1" applyBorder="1" applyAlignment="1">
      <alignment horizontal="center" vertical="center" wrapText="1"/>
    </xf>
    <xf numFmtId="0" fontId="55" fillId="3" borderId="38" xfId="4" quotePrefix="1" applyFont="1" applyFill="1" applyBorder="1" applyAlignment="1">
      <alignment horizontal="center" vertical="center" wrapText="1"/>
    </xf>
    <xf numFmtId="0" fontId="55" fillId="3" borderId="108" xfId="4" quotePrefix="1" applyFont="1" applyFill="1" applyBorder="1" applyAlignment="1">
      <alignment horizontal="center" vertical="center" wrapText="1"/>
    </xf>
    <xf numFmtId="0" fontId="55" fillId="3" borderId="112" xfId="4" quotePrefix="1" applyFont="1" applyFill="1" applyBorder="1" applyAlignment="1">
      <alignment horizontal="center" vertical="center" wrapText="1"/>
    </xf>
    <xf numFmtId="0" fontId="55" fillId="3" borderId="0" xfId="4" quotePrefix="1" applyFont="1" applyFill="1" applyAlignment="1">
      <alignment horizontal="center" vertical="center" wrapText="1"/>
    </xf>
    <xf numFmtId="0" fontId="55" fillId="3" borderId="113" xfId="4" quotePrefix="1" applyFont="1" applyFill="1" applyBorder="1" applyAlignment="1">
      <alignment horizontal="center" vertical="center" wrapText="1"/>
    </xf>
    <xf numFmtId="0" fontId="55" fillId="3" borderId="84" xfId="4" quotePrefix="1" applyFont="1" applyFill="1" applyBorder="1" applyAlignment="1">
      <alignment horizontal="center" vertical="center" wrapText="1"/>
    </xf>
    <xf numFmtId="0" fontId="55" fillId="3" borderId="31" xfId="4" quotePrefix="1" applyFont="1" applyFill="1" applyBorder="1" applyAlignment="1">
      <alignment horizontal="center" vertical="center" wrapText="1"/>
    </xf>
    <xf numFmtId="0" fontId="55" fillId="3" borderId="33" xfId="4" quotePrefix="1" applyFont="1" applyFill="1" applyBorder="1" applyAlignment="1">
      <alignment horizontal="center" vertical="center" wrapText="1"/>
    </xf>
    <xf numFmtId="0" fontId="55" fillId="3" borderId="100" xfId="4" applyFont="1" applyFill="1" applyBorder="1" applyAlignment="1">
      <alignment horizontal="center" vertical="center" wrapText="1"/>
    </xf>
    <xf numFmtId="0" fontId="55" fillId="3" borderId="38" xfId="4" applyFont="1" applyFill="1" applyBorder="1" applyAlignment="1">
      <alignment horizontal="center" vertical="center" wrapText="1"/>
    </xf>
    <xf numFmtId="0" fontId="55" fillId="3" borderId="108" xfId="4" applyFont="1" applyFill="1" applyBorder="1" applyAlignment="1">
      <alignment horizontal="center" vertical="center" wrapText="1"/>
    </xf>
    <xf numFmtId="0" fontId="55" fillId="3" borderId="112" xfId="4" applyFont="1" applyFill="1" applyBorder="1" applyAlignment="1">
      <alignment horizontal="center" vertical="center" wrapText="1"/>
    </xf>
    <xf numFmtId="0" fontId="55" fillId="3" borderId="0" xfId="4" applyFont="1" applyFill="1" applyAlignment="1">
      <alignment horizontal="center" vertical="center" wrapText="1"/>
    </xf>
    <xf numFmtId="0" fontId="55" fillId="3" borderId="113" xfId="4" applyFont="1" applyFill="1" applyBorder="1" applyAlignment="1">
      <alignment horizontal="center" vertical="center" wrapText="1"/>
    </xf>
    <xf numFmtId="0" fontId="55" fillId="3" borderId="84" xfId="4" applyFont="1" applyFill="1" applyBorder="1" applyAlignment="1">
      <alignment horizontal="center" vertical="center" wrapText="1"/>
    </xf>
    <xf numFmtId="0" fontId="55" fillId="3" borderId="31" xfId="4" applyFont="1" applyFill="1" applyBorder="1" applyAlignment="1">
      <alignment horizontal="center" vertical="center" wrapText="1"/>
    </xf>
    <xf numFmtId="0" fontId="55" fillId="3" borderId="33" xfId="4" applyFont="1" applyFill="1" applyBorder="1" applyAlignment="1">
      <alignment horizontal="center" vertical="center" wrapText="1"/>
    </xf>
    <xf numFmtId="0" fontId="63" fillId="3" borderId="135" xfId="4" applyFont="1" applyFill="1" applyBorder="1" applyAlignment="1">
      <alignment horizontal="center" vertical="center" shrinkToFit="1"/>
    </xf>
    <xf numFmtId="0" fontId="63" fillId="3" borderId="136" xfId="4" applyFont="1" applyFill="1" applyBorder="1" applyAlignment="1">
      <alignment horizontal="center" vertical="center" shrinkToFit="1"/>
    </xf>
    <xf numFmtId="0" fontId="63" fillId="3" borderId="137" xfId="4" applyFont="1" applyFill="1" applyBorder="1" applyAlignment="1">
      <alignment horizontal="center" vertical="center" shrinkToFit="1"/>
    </xf>
    <xf numFmtId="0" fontId="63" fillId="0" borderId="137" xfId="4" applyFont="1" applyBorder="1" applyAlignment="1">
      <alignment horizontal="center" vertical="center"/>
    </xf>
    <xf numFmtId="0" fontId="64" fillId="0" borderId="82" xfId="4" applyFont="1" applyBorder="1" applyAlignment="1">
      <alignment vertical="center" wrapText="1" shrinkToFit="1"/>
    </xf>
    <xf numFmtId="0" fontId="64" fillId="0" borderId="22" xfId="4" applyFont="1" applyBorder="1" applyAlignment="1">
      <alignment vertical="center" wrapText="1" shrinkToFit="1"/>
    </xf>
    <xf numFmtId="0" fontId="64" fillId="0" borderId="23" xfId="4" applyFont="1" applyBorder="1" applyAlignment="1">
      <alignment vertical="center" wrapText="1" shrinkToFit="1"/>
    </xf>
    <xf numFmtId="0" fontId="64" fillId="0" borderId="3" xfId="4" applyFont="1" applyBorder="1" applyAlignment="1">
      <alignment vertical="center" wrapText="1" shrinkToFit="1"/>
    </xf>
    <xf numFmtId="0" fontId="64" fillId="0" borderId="18" xfId="4" applyFont="1" applyBorder="1" applyAlignment="1">
      <alignment vertical="center" wrapText="1" shrinkToFit="1"/>
    </xf>
    <xf numFmtId="0" fontId="64" fillId="0" borderId="19" xfId="4" applyFont="1" applyBorder="1" applyAlignment="1">
      <alignment vertical="center" wrapText="1" shrinkToFit="1"/>
    </xf>
    <xf numFmtId="0" fontId="63" fillId="0" borderId="106" xfId="4" applyFont="1" applyBorder="1">
      <alignment vertical="center"/>
    </xf>
    <xf numFmtId="0" fontId="63" fillId="0" borderId="176" xfId="4" applyFont="1" applyBorder="1">
      <alignment vertical="center"/>
    </xf>
    <xf numFmtId="0" fontId="63" fillId="3" borderId="145" xfId="4" applyFont="1" applyFill="1" applyBorder="1" applyAlignment="1">
      <alignment vertical="center" shrinkToFit="1"/>
    </xf>
    <xf numFmtId="0" fontId="63" fillId="3" borderId="146" xfId="4" applyFont="1" applyFill="1" applyBorder="1" applyAlignment="1">
      <alignment vertical="center" shrinkToFit="1"/>
    </xf>
    <xf numFmtId="0" fontId="63" fillId="3" borderId="147" xfId="4" applyFont="1" applyFill="1" applyBorder="1" applyAlignment="1">
      <alignment vertical="center" shrinkToFit="1"/>
    </xf>
    <xf numFmtId="0" fontId="63" fillId="0" borderId="146" xfId="4" applyFont="1" applyBorder="1">
      <alignment vertical="center"/>
    </xf>
    <xf numFmtId="0" fontId="63" fillId="0" borderId="147" xfId="4" applyFont="1" applyBorder="1">
      <alignment vertical="center"/>
    </xf>
    <xf numFmtId="0" fontId="64" fillId="0" borderId="82" xfId="4" applyFont="1" applyBorder="1" applyAlignment="1">
      <alignment vertical="center" shrinkToFit="1"/>
    </xf>
    <xf numFmtId="0" fontId="64" fillId="0" borderId="22" xfId="4" applyFont="1" applyBorder="1" applyAlignment="1">
      <alignment vertical="center" shrinkToFit="1"/>
    </xf>
    <xf numFmtId="0" fontId="64" fillId="0" borderId="23" xfId="4" applyFont="1" applyBorder="1" applyAlignment="1">
      <alignment vertical="center" shrinkToFit="1"/>
    </xf>
    <xf numFmtId="0" fontId="64" fillId="0" borderId="3" xfId="4" applyFont="1" applyBorder="1" applyAlignment="1">
      <alignment vertical="center" shrinkToFit="1"/>
    </xf>
    <xf numFmtId="0" fontId="64" fillId="0" borderId="18" xfId="4" applyFont="1" applyBorder="1" applyAlignment="1">
      <alignment vertical="center" shrinkToFit="1"/>
    </xf>
    <xf numFmtId="0" fontId="64" fillId="0" borderId="19" xfId="4" applyFont="1" applyBorder="1" applyAlignment="1">
      <alignment vertical="center" shrinkToFit="1"/>
    </xf>
    <xf numFmtId="0" fontId="45" fillId="0" borderId="0" xfId="4" applyFont="1" applyAlignment="1">
      <alignment vertical="top" wrapText="1"/>
    </xf>
    <xf numFmtId="0" fontId="63" fillId="0" borderId="34" xfId="4" applyFont="1" applyBorder="1" applyAlignment="1">
      <alignment vertical="center" shrinkToFit="1"/>
    </xf>
    <xf numFmtId="0" fontId="63" fillId="0" borderId="31" xfId="4" applyFont="1" applyBorder="1" applyAlignment="1">
      <alignment vertical="center" shrinkToFit="1"/>
    </xf>
    <xf numFmtId="0" fontId="63" fillId="0" borderId="81" xfId="4" applyFont="1" applyBorder="1" applyAlignment="1">
      <alignment vertical="center" shrinkToFit="1"/>
    </xf>
    <xf numFmtId="0" fontId="44" fillId="0" borderId="0" xfId="4" applyFont="1" applyAlignment="1">
      <alignment horizontal="left" vertical="top" wrapText="1"/>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47" fontId="44" fillId="0" borderId="125" xfId="4" quotePrefix="1" applyNumberFormat="1" applyFont="1" applyBorder="1" applyAlignment="1">
      <alignment horizontal="right" vertical="center"/>
    </xf>
    <xf numFmtId="0" fontId="44" fillId="0" borderId="12" xfId="4" applyFont="1" applyBorder="1" applyAlignment="1">
      <alignment horizontal="right" vertical="center"/>
    </xf>
    <xf numFmtId="0" fontId="50" fillId="0" borderId="10" xfId="4" quotePrefix="1" applyFont="1" applyBorder="1" applyAlignment="1">
      <alignment horizontal="left" vertical="center"/>
    </xf>
    <xf numFmtId="0" fontId="50" fillId="0" borderId="12" xfId="4" applyFont="1" applyBorder="1" applyAlignment="1">
      <alignment horizontal="left" vertical="center"/>
    </xf>
    <xf numFmtId="0" fontId="50" fillId="0" borderId="83" xfId="4" applyFont="1" applyBorder="1" applyAlignment="1">
      <alignment horizontal="center" vertical="center"/>
    </xf>
    <xf numFmtId="0" fontId="50" fillId="0" borderId="108" xfId="4" applyFont="1" applyBorder="1" applyAlignment="1">
      <alignment horizontal="center" vertical="center"/>
    </xf>
    <xf numFmtId="0" fontId="46" fillId="0" borderId="90" xfId="0" applyFont="1" applyBorder="1" applyAlignment="1">
      <alignment horizontal="center" vertical="center"/>
    </xf>
    <xf numFmtId="0" fontId="46" fillId="0" borderId="85" xfId="0" applyFont="1" applyBorder="1" applyAlignment="1">
      <alignment horizontal="center" vertical="center"/>
    </xf>
    <xf numFmtId="0" fontId="53" fillId="0" borderId="90" xfId="4" applyFont="1" applyBorder="1" applyAlignment="1">
      <alignment horizontal="center" vertical="center"/>
    </xf>
    <xf numFmtId="0" fontId="53" fillId="0" borderId="85" xfId="4" applyFont="1" applyBorder="1" applyAlignment="1">
      <alignment horizontal="center" vertical="center"/>
    </xf>
    <xf numFmtId="0" fontId="53" fillId="0" borderId="90" xfId="4" applyFont="1" applyBorder="1" applyAlignment="1">
      <alignment horizontal="center" vertical="center" shrinkToFit="1"/>
    </xf>
    <xf numFmtId="0" fontId="53" fillId="0" borderId="159" xfId="4" applyFont="1" applyBorder="1" applyAlignment="1">
      <alignment horizontal="center" vertical="center" shrinkToFit="1"/>
    </xf>
    <xf numFmtId="0" fontId="44" fillId="0" borderId="90" xfId="4" applyFont="1" applyBorder="1" applyAlignment="1">
      <alignment horizontal="center" vertical="center"/>
    </xf>
    <xf numFmtId="0" fontId="44" fillId="0" borderId="102" xfId="4" applyFont="1" applyBorder="1" applyAlignment="1">
      <alignment horizontal="center" vertical="center"/>
    </xf>
    <xf numFmtId="0" fontId="44" fillId="0" borderId="85" xfId="4" applyFont="1" applyBorder="1" applyAlignment="1">
      <alignment horizontal="center" vertical="center"/>
    </xf>
    <xf numFmtId="0" fontId="44" fillId="0" borderId="125" xfId="4" applyFont="1" applyBorder="1" applyAlignment="1">
      <alignment horizontal="right" vertical="center"/>
    </xf>
    <xf numFmtId="0" fontId="50" fillId="0" borderId="10" xfId="4" applyFont="1" applyBorder="1" applyAlignment="1">
      <alignment horizontal="left" vertical="center"/>
    </xf>
    <xf numFmtId="0" fontId="50" fillId="0" borderId="143" xfId="4" applyFont="1" applyBorder="1" applyAlignment="1">
      <alignment horizontal="left"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23" xfId="4" applyFont="1" applyBorder="1" applyAlignment="1">
      <alignment horizontal="right" vertical="center"/>
    </xf>
    <xf numFmtId="0" fontId="44" fillId="0" borderId="15" xfId="4" applyFont="1" applyBorder="1" applyAlignment="1">
      <alignment horizontal="right" vertical="center"/>
    </xf>
    <xf numFmtId="0" fontId="50" fillId="0" borderId="13" xfId="4" applyFont="1" applyBorder="1" applyAlignment="1">
      <alignment horizontal="left" vertical="center"/>
    </xf>
    <xf numFmtId="0" fontId="50" fillId="0" borderId="15" xfId="4" applyFont="1" applyBorder="1" applyAlignment="1">
      <alignment horizontal="left" vertical="center"/>
    </xf>
    <xf numFmtId="0" fontId="50" fillId="0" borderId="144" xfId="4"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24" xfId="4" applyFont="1" applyBorder="1" applyAlignment="1">
      <alignment horizontal="right" vertical="center"/>
    </xf>
    <xf numFmtId="0" fontId="44" fillId="0" borderId="9" xfId="4" applyFont="1" applyBorder="1" applyAlignment="1">
      <alignment horizontal="right" vertical="center"/>
    </xf>
    <xf numFmtId="0" fontId="50" fillId="0" borderId="7" xfId="4" applyFont="1" applyBorder="1" applyAlignment="1">
      <alignment horizontal="left" vertical="center"/>
    </xf>
    <xf numFmtId="0" fontId="50" fillId="0" borderId="9" xfId="4" applyFont="1" applyBorder="1" applyAlignment="1">
      <alignment horizontal="left" vertical="center"/>
    </xf>
    <xf numFmtId="0" fontId="44" fillId="0" borderId="0" xfId="4" applyFont="1" applyAlignment="1">
      <alignment vertical="top" shrinkToFit="1"/>
    </xf>
    <xf numFmtId="0" fontId="44" fillId="0" borderId="127" xfId="4" applyFont="1" applyBorder="1" applyAlignment="1">
      <alignment horizontal="right" vertical="center"/>
    </xf>
    <xf numFmtId="0" fontId="44" fillId="0" borderId="107" xfId="4" applyFont="1" applyBorder="1" applyAlignment="1">
      <alignment horizontal="right" vertical="center"/>
    </xf>
    <xf numFmtId="0" fontId="50" fillId="0" borderId="126" xfId="4" applyFont="1" applyBorder="1" applyAlignment="1">
      <alignment horizontal="left" vertical="center"/>
    </xf>
    <xf numFmtId="0" fontId="50" fillId="0" borderId="107" xfId="4" applyFont="1" applyBorder="1" applyAlignment="1">
      <alignment horizontal="left" vertical="center"/>
    </xf>
    <xf numFmtId="0" fontId="50" fillId="0" borderId="176" xfId="4" applyFont="1" applyBorder="1" applyAlignment="1">
      <alignment horizontal="left" vertical="center"/>
    </xf>
    <xf numFmtId="0" fontId="50" fillId="0" borderId="141" xfId="4" applyFont="1" applyBorder="1" applyAlignment="1">
      <alignment horizontal="left" vertical="center"/>
    </xf>
    <xf numFmtId="0" fontId="46" fillId="0" borderId="0" xfId="0" applyFont="1" applyAlignment="1">
      <alignment vertical="center" wrapText="1"/>
    </xf>
    <xf numFmtId="0" fontId="44" fillId="0" borderId="0" xfId="4" applyFont="1">
      <alignment vertical="center"/>
    </xf>
    <xf numFmtId="0" fontId="44" fillId="0" borderId="0" xfId="4" applyFont="1" applyAlignment="1">
      <alignment vertical="center" shrinkToFit="1"/>
    </xf>
    <xf numFmtId="0" fontId="0" fillId="0" borderId="90" xfId="0" applyBorder="1" applyAlignment="1">
      <alignment horizontal="center" vertical="center"/>
    </xf>
    <xf numFmtId="0" fontId="0" fillId="0" borderId="85" xfId="0" applyBorder="1" applyAlignment="1">
      <alignment horizontal="center" vertical="center"/>
    </xf>
    <xf numFmtId="0" fontId="6" fillId="0" borderId="90" xfId="4" applyFont="1" applyBorder="1" applyAlignment="1">
      <alignment horizontal="center" vertical="center"/>
    </xf>
    <xf numFmtId="0" fontId="6" fillId="0" borderId="102" xfId="4" applyFont="1" applyBorder="1" applyAlignment="1">
      <alignment horizontal="center" vertical="center"/>
    </xf>
    <xf numFmtId="0" fontId="6" fillId="0" borderId="85" xfId="4" applyFont="1" applyBorder="1" applyAlignment="1">
      <alignment horizontal="center" vertical="center"/>
    </xf>
    <xf numFmtId="0" fontId="10" fillId="0" borderId="90" xfId="4" applyFont="1" applyBorder="1" applyAlignment="1">
      <alignment horizontal="center" vertical="center"/>
    </xf>
    <xf numFmtId="0" fontId="10" fillId="0" borderId="85" xfId="4" applyFont="1" applyBorder="1" applyAlignment="1">
      <alignment horizontal="center" vertical="center"/>
    </xf>
    <xf numFmtId="0" fontId="50" fillId="0" borderId="13" xfId="4" quotePrefix="1" applyFont="1" applyBorder="1" applyAlignment="1">
      <alignment horizontal="left" vertical="center"/>
    </xf>
    <xf numFmtId="0" fontId="46" fillId="0" borderId="34" xfId="0" applyFont="1" applyBorder="1" applyAlignment="1">
      <alignment horizontal="right" vertical="center" shrinkToFit="1"/>
    </xf>
    <xf numFmtId="0" fontId="46" fillId="0" borderId="81"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53" xfId="4" applyFont="1" applyBorder="1" applyAlignment="1">
      <alignment horizontal="right" vertical="center"/>
    </xf>
    <xf numFmtId="0" fontId="44" fillId="0" borderId="81" xfId="4" applyFont="1" applyBorder="1" applyAlignment="1">
      <alignment horizontal="right" vertical="center"/>
    </xf>
    <xf numFmtId="0" fontId="50" fillId="0" borderId="34" xfId="4" applyFont="1" applyBorder="1" applyAlignment="1">
      <alignment horizontal="left" vertical="center"/>
    </xf>
    <xf numFmtId="0" fontId="50" fillId="0" borderId="81" xfId="4" applyFont="1" applyBorder="1" applyAlignment="1">
      <alignment horizontal="left" vertical="center"/>
    </xf>
    <xf numFmtId="0" fontId="50" fillId="0" borderId="33" xfId="4" applyFont="1" applyBorder="1" applyAlignment="1">
      <alignment horizontal="left" vertical="center"/>
    </xf>
    <xf numFmtId="0" fontId="46" fillId="0" borderId="126" xfId="0" applyFont="1" applyBorder="1" applyAlignment="1">
      <alignment horizontal="right" vertical="center" shrinkToFit="1"/>
    </xf>
    <xf numFmtId="0" fontId="46" fillId="0" borderId="107" xfId="0" applyFont="1" applyBorder="1" applyAlignment="1">
      <alignment horizontal="right" vertical="center" shrinkToFit="1"/>
    </xf>
    <xf numFmtId="0" fontId="46" fillId="0" borderId="126" xfId="0" applyFont="1" applyBorder="1" applyAlignment="1">
      <alignment horizontal="right" vertical="center"/>
    </xf>
    <xf numFmtId="0" fontId="46" fillId="0" borderId="106" xfId="0" applyFont="1" applyBorder="1" applyAlignment="1">
      <alignment horizontal="right" vertical="center"/>
    </xf>
    <xf numFmtId="0" fontId="74" fillId="0" borderId="38" xfId="4" applyFont="1" applyBorder="1" applyAlignment="1">
      <alignment vertical="top" wrapText="1"/>
    </xf>
    <xf numFmtId="0" fontId="2" fillId="0" borderId="83" xfId="4" applyBorder="1" applyAlignment="1">
      <alignment horizontal="center" vertical="center" wrapText="1" shrinkToFit="1"/>
    </xf>
    <xf numFmtId="0" fontId="2" fillId="0" borderId="94"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28" xfId="4" applyBorder="1" applyAlignment="1">
      <alignment horizontal="center" vertical="center" shrinkToFit="1"/>
    </xf>
    <xf numFmtId="0" fontId="2" fillId="0" borderId="71" xfId="4" applyBorder="1" applyAlignment="1">
      <alignment horizontal="center" vertical="center" shrinkToFit="1"/>
    </xf>
    <xf numFmtId="0" fontId="2" fillId="0" borderId="59" xfId="4" applyBorder="1" applyAlignment="1">
      <alignment horizontal="center" vertical="center" shrinkToFit="1"/>
    </xf>
    <xf numFmtId="0" fontId="2" fillId="0" borderId="2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2" fillId="0" borderId="28" xfId="4" applyBorder="1" applyAlignment="1">
      <alignment horizontal="center" vertical="center"/>
    </xf>
    <xf numFmtId="0" fontId="2" fillId="0" borderId="59" xfId="4" applyBorder="1" applyAlignment="1">
      <alignment horizontal="center" vertical="center"/>
    </xf>
    <xf numFmtId="0" fontId="2" fillId="0" borderId="83" xfId="4" applyBorder="1" applyAlignment="1">
      <alignment horizontal="center" vertical="center"/>
    </xf>
    <xf numFmtId="0" fontId="2" fillId="0" borderId="108" xfId="4" applyBorder="1" applyAlignment="1">
      <alignment horizontal="center" vertical="center"/>
    </xf>
    <xf numFmtId="0" fontId="2" fillId="0" borderId="24" xfId="4" applyBorder="1" applyAlignment="1">
      <alignment horizontal="center" vertical="center"/>
    </xf>
    <xf numFmtId="0" fontId="2" fillId="0" borderId="113" xfId="4" applyBorder="1" applyAlignment="1">
      <alignment horizontal="center" vertical="center"/>
    </xf>
    <xf numFmtId="0" fontId="2" fillId="0" borderId="3" xfId="4" applyBorder="1" applyAlignment="1">
      <alignment horizontal="center" vertical="center"/>
    </xf>
    <xf numFmtId="0" fontId="2" fillId="0" borderId="148" xfId="4" applyBorder="1" applyAlignment="1">
      <alignment horizontal="center" vertical="center"/>
    </xf>
    <xf numFmtId="0" fontId="25" fillId="0" borderId="84" xfId="4" applyFont="1" applyBorder="1" applyAlignment="1">
      <alignment horizontal="center" vertical="center" shrinkToFit="1"/>
    </xf>
    <xf numFmtId="0" fontId="25" fillId="0" borderId="33" xfId="4" applyFont="1" applyBorder="1" applyAlignment="1">
      <alignment horizontal="center" vertical="center" shrinkToFit="1"/>
    </xf>
    <xf numFmtId="49" fontId="61" fillId="0" borderId="4" xfId="4" applyNumberFormat="1" applyFont="1" applyBorder="1" applyAlignment="1">
      <alignment horizontal="center" vertical="center" wrapText="1" shrinkToFit="1"/>
    </xf>
    <xf numFmtId="49" fontId="61" fillId="0" borderId="16" xfId="4" applyNumberFormat="1" applyFont="1" applyBorder="1" applyAlignment="1">
      <alignment horizontal="center" vertical="center" wrapText="1" shrinkToFit="1"/>
    </xf>
    <xf numFmtId="49" fontId="61" fillId="0" borderId="17" xfId="4" applyNumberFormat="1" applyFont="1" applyBorder="1" applyAlignment="1">
      <alignment horizontal="center" vertical="center" wrapText="1" shrinkToFit="1"/>
    </xf>
    <xf numFmtId="0" fontId="22" fillId="4" borderId="83" xfId="4" applyFont="1" applyFill="1" applyBorder="1" applyProtection="1">
      <alignment vertical="center"/>
      <protection locked="0"/>
    </xf>
    <xf numFmtId="0" fontId="22" fillId="4" borderId="38" xfId="4" applyFont="1" applyFill="1" applyBorder="1" applyProtection="1">
      <alignment vertical="center"/>
      <protection locked="0"/>
    </xf>
    <xf numFmtId="0" fontId="22" fillId="4" borderId="108" xfId="4" applyFont="1" applyFill="1" applyBorder="1" applyProtection="1">
      <alignment vertical="center"/>
      <protection locked="0"/>
    </xf>
    <xf numFmtId="0" fontId="22" fillId="4" borderId="3" xfId="4" applyFont="1" applyFill="1" applyBorder="1" applyProtection="1">
      <alignment vertical="center"/>
      <protection locked="0"/>
    </xf>
    <xf numFmtId="0" fontId="22" fillId="4" borderId="18" xfId="4" applyFont="1" applyFill="1" applyBorder="1" applyProtection="1">
      <alignment vertical="center"/>
      <protection locked="0"/>
    </xf>
    <xf numFmtId="0" fontId="22" fillId="4" borderId="148" xfId="4" applyFont="1" applyFill="1" applyBorder="1" applyProtection="1">
      <alignment vertical="center"/>
      <protection locked="0"/>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49" fontId="22" fillId="4" borderId="16" xfId="4" applyNumberFormat="1" applyFont="1" applyFill="1" applyBorder="1" applyAlignment="1" applyProtection="1">
      <alignment horizontal="center" vertical="center"/>
      <protection locked="0"/>
    </xf>
    <xf numFmtId="49" fontId="22" fillId="4" borderId="151" xfId="4" applyNumberFormat="1" applyFont="1" applyFill="1" applyBorder="1" applyAlignment="1" applyProtection="1">
      <alignment horizontal="center" vertical="center"/>
      <protection locked="0"/>
    </xf>
    <xf numFmtId="0" fontId="61" fillId="0" borderId="4" xfId="4" applyFont="1" applyBorder="1" applyAlignment="1">
      <alignment horizontal="center" vertical="center" wrapText="1"/>
    </xf>
    <xf numFmtId="0" fontId="61" fillId="0" borderId="16" xfId="4" applyFont="1" applyBorder="1" applyAlignment="1">
      <alignment horizontal="center" vertical="center" wrapText="1"/>
    </xf>
    <xf numFmtId="0" fontId="61" fillId="0" borderId="17" xfId="4" applyFont="1" applyBorder="1" applyAlignment="1">
      <alignment horizontal="center" vertical="center" wrapText="1"/>
    </xf>
    <xf numFmtId="0" fontId="2" fillId="0" borderId="71" xfId="4" applyBorder="1" applyAlignment="1">
      <alignment horizontal="center" vertical="center"/>
    </xf>
    <xf numFmtId="0" fontId="2" fillId="0" borderId="112" xfId="4" applyBorder="1" applyAlignment="1">
      <alignment horizontal="center" vertical="center" wrapText="1"/>
    </xf>
    <xf numFmtId="0" fontId="2" fillId="0" borderId="6" xfId="4" applyBorder="1" applyAlignment="1">
      <alignment horizontal="center" vertical="center"/>
    </xf>
    <xf numFmtId="0" fontId="2" fillId="0" borderId="149" xfId="4" applyBorder="1" applyAlignment="1">
      <alignment horizontal="center" vertical="center"/>
    </xf>
    <xf numFmtId="0" fontId="2" fillId="0" borderId="19" xfId="4" applyBorder="1" applyAlignment="1">
      <alignment horizontal="center" vertical="center"/>
    </xf>
    <xf numFmtId="0" fontId="2" fillId="0" borderId="150" xfId="4" applyBorder="1" applyAlignment="1">
      <alignment horizontal="center" vertical="center"/>
    </xf>
    <xf numFmtId="0" fontId="25" fillId="0" borderId="150" xfId="4" applyFont="1" applyBorder="1" applyAlignment="1">
      <alignment horizontal="center" vertical="center"/>
    </xf>
    <xf numFmtId="0" fontId="25" fillId="0" borderId="17" xfId="4" applyFont="1" applyBorder="1" applyAlignment="1">
      <alignment horizontal="center" vertical="center"/>
    </xf>
    <xf numFmtId="0" fontId="2" fillId="0" borderId="150"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155" xfId="4" applyBorder="1" applyAlignment="1">
      <alignment horizontal="center" vertical="center" wrapText="1"/>
    </xf>
    <xf numFmtId="0" fontId="2" fillId="0" borderId="92" xfId="4" applyBorder="1" applyAlignment="1">
      <alignment horizontal="center" vertical="center"/>
    </xf>
    <xf numFmtId="49" fontId="22" fillId="4" borderId="93" xfId="4" applyNumberFormat="1" applyFont="1" applyFill="1" applyBorder="1" applyAlignment="1" applyProtection="1">
      <alignment vertical="center" shrinkToFit="1"/>
      <protection locked="0"/>
    </xf>
    <xf numFmtId="49" fontId="22" fillId="4" borderId="156" xfId="4" applyNumberFormat="1" applyFont="1" applyFill="1" applyBorder="1" applyAlignment="1" applyProtection="1">
      <alignment vertical="center" shrinkToFit="1"/>
      <protection locked="0"/>
    </xf>
    <xf numFmtId="49" fontId="22" fillId="4" borderId="92" xfId="4" applyNumberFormat="1" applyFont="1" applyFill="1" applyBorder="1" applyAlignment="1" applyProtection="1">
      <alignment vertical="center" shrinkToFit="1"/>
      <protection locked="0"/>
    </xf>
    <xf numFmtId="0" fontId="61" fillId="0" borderId="93" xfId="4" applyFont="1" applyBorder="1" applyAlignment="1">
      <alignment vertical="center" wrapText="1"/>
    </xf>
    <xf numFmtId="0" fontId="61" fillId="0" borderId="156" xfId="4" applyFont="1" applyBorder="1" applyAlignment="1">
      <alignment vertical="center" wrapText="1"/>
    </xf>
    <xf numFmtId="0" fontId="61" fillId="0" borderId="157" xfId="4" applyFont="1" applyBorder="1" applyAlignment="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37" fillId="0" borderId="100" xfId="4" applyFont="1" applyBorder="1" applyAlignment="1">
      <alignment horizontal="center" vertical="center" wrapText="1"/>
    </xf>
    <xf numFmtId="0" fontId="37" fillId="0" borderId="108" xfId="4" applyFont="1" applyBorder="1" applyAlignment="1">
      <alignment horizontal="center" vertical="center" wrapText="1"/>
    </xf>
    <xf numFmtId="0" fontId="37" fillId="0" borderId="112" xfId="4" applyFont="1" applyBorder="1" applyAlignment="1">
      <alignment horizontal="center" vertical="center" wrapText="1"/>
    </xf>
    <xf numFmtId="0" fontId="37" fillId="0" borderId="113" xfId="4" applyFont="1" applyBorder="1" applyAlignment="1">
      <alignment horizontal="center" vertical="center" wrapText="1"/>
    </xf>
    <xf numFmtId="0" fontId="37" fillId="0" borderId="84" xfId="4" applyFont="1" applyBorder="1" applyAlignment="1">
      <alignment horizontal="center" vertical="center" wrapText="1"/>
    </xf>
    <xf numFmtId="0" fontId="37" fillId="0" borderId="33" xfId="4" applyFont="1" applyBorder="1" applyAlignment="1">
      <alignment horizontal="center" vertical="center" wrapText="1"/>
    </xf>
    <xf numFmtId="49" fontId="73" fillId="0" borderId="100" xfId="4" applyNumberFormat="1" applyFont="1" applyBorder="1" applyAlignment="1" applyProtection="1">
      <alignment horizontal="center" vertical="center" wrapText="1"/>
      <protection locked="0"/>
    </xf>
    <xf numFmtId="49" fontId="73" fillId="0" borderId="38" xfId="4" applyNumberFormat="1" applyFont="1" applyBorder="1" applyAlignment="1" applyProtection="1">
      <alignment horizontal="center" vertical="center" wrapText="1"/>
      <protection locked="0"/>
    </xf>
    <xf numFmtId="49" fontId="73" fillId="0" borderId="108" xfId="4" applyNumberFormat="1" applyFont="1" applyBorder="1" applyAlignment="1" applyProtection="1">
      <alignment horizontal="center" vertical="center" wrapText="1"/>
      <protection locked="0"/>
    </xf>
    <xf numFmtId="49" fontId="73" fillId="0" borderId="112" xfId="4" applyNumberFormat="1" applyFont="1" applyBorder="1" applyAlignment="1" applyProtection="1">
      <alignment horizontal="center" vertical="center" wrapText="1"/>
      <protection locked="0"/>
    </xf>
    <xf numFmtId="49" fontId="73" fillId="0" borderId="0" xfId="4" applyNumberFormat="1" applyFont="1" applyAlignment="1" applyProtection="1">
      <alignment horizontal="center" vertical="center" wrapText="1"/>
      <protection locked="0"/>
    </xf>
    <xf numFmtId="49" fontId="73" fillId="0" borderId="113" xfId="4" applyNumberFormat="1" applyFont="1" applyBorder="1" applyAlignment="1" applyProtection="1">
      <alignment horizontal="center" vertical="center" wrapText="1"/>
      <protection locked="0"/>
    </xf>
    <xf numFmtId="49" fontId="73" fillId="0" borderId="84" xfId="4" applyNumberFormat="1" applyFont="1" applyBorder="1" applyAlignment="1" applyProtection="1">
      <alignment horizontal="center" vertical="center" wrapText="1"/>
      <protection locked="0"/>
    </xf>
    <xf numFmtId="49" fontId="73" fillId="0" borderId="31" xfId="4" applyNumberFormat="1" applyFont="1" applyBorder="1" applyAlignment="1" applyProtection="1">
      <alignment horizontal="center" vertical="center" wrapText="1"/>
      <protection locked="0"/>
    </xf>
    <xf numFmtId="49" fontId="73" fillId="0" borderId="33" xfId="4" applyNumberFormat="1" applyFont="1" applyBorder="1" applyAlignment="1" applyProtection="1">
      <alignment horizontal="center" vertical="center" wrapText="1"/>
      <protection locked="0"/>
    </xf>
    <xf numFmtId="38" fontId="24" fillId="0" borderId="4" xfId="4" applyNumberFormat="1" applyFont="1" applyBorder="1" applyAlignment="1">
      <alignment vertical="center" shrinkToFit="1"/>
    </xf>
    <xf numFmtId="0" fontId="24" fillId="0" borderId="151" xfId="4" applyFont="1" applyBorder="1" applyAlignment="1">
      <alignment vertical="center" shrinkToFit="1"/>
    </xf>
    <xf numFmtId="0" fontId="20" fillId="0" borderId="72" xfId="4" applyFont="1" applyBorder="1" applyAlignment="1">
      <alignment horizontal="center" vertical="center"/>
    </xf>
    <xf numFmtId="0" fontId="20" fillId="0" borderId="76" xfId="4" applyFont="1" applyBorder="1" applyAlignment="1">
      <alignment horizontal="center" vertical="center"/>
    </xf>
    <xf numFmtId="0" fontId="20" fillId="0" borderId="74" xfId="4" applyFont="1" applyBorder="1" applyAlignment="1">
      <alignment horizontal="center" vertical="center"/>
    </xf>
    <xf numFmtId="0" fontId="72" fillId="9" borderId="0" xfId="4" applyFont="1" applyFill="1" applyAlignment="1">
      <alignment vertical="top" wrapText="1"/>
    </xf>
    <xf numFmtId="38" fontId="24" fillId="0" borderId="3" xfId="4" applyNumberFormat="1" applyFont="1" applyBorder="1" applyAlignment="1">
      <alignment vertical="center" shrinkToFit="1"/>
    </xf>
    <xf numFmtId="0" fontId="24" fillId="0" borderId="148" xfId="4" applyFont="1" applyBorder="1" applyAlignment="1">
      <alignment vertical="center" shrinkToFit="1"/>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38" fontId="71" fillId="0" borderId="73" xfId="4" applyNumberFormat="1" applyFont="1" applyBorder="1" applyAlignment="1">
      <alignment horizontal="center" vertical="center" shrinkToFit="1"/>
    </xf>
    <xf numFmtId="38" fontId="71" fillId="0" borderId="76" xfId="4" applyNumberFormat="1" applyFont="1" applyBorder="1" applyAlignment="1">
      <alignment horizontal="center" vertical="center" shrinkToFit="1"/>
    </xf>
    <xf numFmtId="38" fontId="71" fillId="0" borderId="75" xfId="4" applyNumberFormat="1" applyFont="1" applyBorder="1" applyAlignment="1">
      <alignment horizontal="center" vertical="center" shrinkToFit="1"/>
    </xf>
    <xf numFmtId="0" fontId="2" fillId="0" borderId="94" xfId="4" applyBorder="1" applyAlignment="1">
      <alignment horizontal="center" vertical="center"/>
    </xf>
    <xf numFmtId="49" fontId="16" fillId="0" borderId="59" xfId="4" applyNumberFormat="1" applyFont="1" applyBorder="1" applyAlignment="1">
      <alignment horizontal="center"/>
    </xf>
    <xf numFmtId="49" fontId="16" fillId="0" borderId="29" xfId="4" applyNumberFormat="1" applyFont="1" applyBorder="1" applyAlignment="1">
      <alignment horizontal="center"/>
    </xf>
    <xf numFmtId="0" fontId="15" fillId="0" borderId="72" xfId="4" applyFont="1" applyBorder="1" applyAlignment="1">
      <alignment horizontal="center" vertical="center"/>
    </xf>
    <xf numFmtId="0" fontId="15" fillId="0" borderId="75" xfId="4" applyFont="1" applyBorder="1" applyAlignment="1">
      <alignment horizontal="center" vertical="center"/>
    </xf>
    <xf numFmtId="49" fontId="33" fillId="0" borderId="72" xfId="0" applyNumberFormat="1" applyFont="1" applyBorder="1" applyAlignment="1">
      <alignment horizontal="left" vertical="center"/>
    </xf>
    <xf numFmtId="0" fontId="33" fillId="0" borderId="76" xfId="0" applyFont="1" applyBorder="1" applyAlignment="1">
      <alignment horizontal="left" vertical="center"/>
    </xf>
    <xf numFmtId="0" fontId="33" fillId="0" borderId="75" xfId="0" applyFont="1" applyBorder="1" applyAlignment="1">
      <alignment horizontal="left" vertical="center"/>
    </xf>
    <xf numFmtId="1" fontId="16" fillId="0" borderId="28" xfId="4" applyNumberFormat="1" applyFont="1" applyBorder="1" applyAlignment="1">
      <alignment horizontal="center" vertical="center"/>
    </xf>
    <xf numFmtId="1" fontId="16" fillId="0" borderId="71" xfId="4" applyNumberFormat="1" applyFont="1" applyBorder="1" applyAlignment="1">
      <alignment horizontal="center" vertical="center"/>
    </xf>
    <xf numFmtId="1" fontId="14" fillId="0" borderId="28" xfId="4" applyNumberFormat="1" applyFont="1" applyBorder="1" applyAlignment="1">
      <alignment horizontal="center" vertical="center" shrinkToFit="1"/>
    </xf>
    <xf numFmtId="1" fontId="14" fillId="0" borderId="71" xfId="4" applyNumberFormat="1" applyFont="1" applyBorder="1" applyAlignment="1">
      <alignment horizontal="center" vertical="center" shrinkToFit="1"/>
    </xf>
    <xf numFmtId="0" fontId="16" fillId="0" borderId="59" xfId="4" applyFont="1" applyBorder="1" applyAlignment="1">
      <alignment horizontal="center"/>
    </xf>
    <xf numFmtId="0" fontId="16" fillId="0" borderId="29" xfId="4" applyFont="1" applyBorder="1" applyAlignment="1">
      <alignment horizontal="center"/>
    </xf>
    <xf numFmtId="1" fontId="16" fillId="0" borderId="59" xfId="4" applyNumberFormat="1" applyFont="1" applyBorder="1" applyAlignment="1">
      <alignment horizontal="center" vertical="center" shrinkToFit="1"/>
    </xf>
    <xf numFmtId="1" fontId="16" fillId="0" borderId="71" xfId="4" applyNumberFormat="1" applyFont="1" applyBorder="1" applyAlignment="1">
      <alignment horizontal="center" vertical="center" shrinkToFit="1"/>
    </xf>
    <xf numFmtId="1" fontId="16" fillId="0" borderId="58" xfId="4" applyNumberFormat="1" applyFont="1" applyBorder="1" applyAlignment="1">
      <alignment horizontal="center" vertical="center" shrinkToFit="1"/>
    </xf>
    <xf numFmtId="1" fontId="16" fillId="0" borderId="32" xfId="4" applyNumberFormat="1" applyFont="1" applyBorder="1" applyAlignment="1">
      <alignment horizontal="center" vertical="center" shrinkToFit="1"/>
    </xf>
    <xf numFmtId="0" fontId="15" fillId="0" borderId="76" xfId="4" applyFont="1" applyBorder="1" applyAlignment="1">
      <alignment horizontal="center" vertical="center"/>
    </xf>
    <xf numFmtId="1" fontId="16" fillId="0" borderId="94" xfId="4" applyNumberFormat="1" applyFont="1" applyBorder="1" applyAlignment="1">
      <alignment horizontal="center" vertical="center" shrinkToFit="1"/>
    </xf>
    <xf numFmtId="1" fontId="16" fillId="0" borderId="81" xfId="4" applyNumberFormat="1" applyFont="1" applyBorder="1" applyAlignment="1">
      <alignment horizontal="center" vertical="center" shrinkToFit="1"/>
    </xf>
    <xf numFmtId="49" fontId="58" fillId="0" borderId="72" xfId="0" applyNumberFormat="1" applyFont="1" applyBorder="1" applyAlignment="1">
      <alignment horizontal="center" vertical="center"/>
    </xf>
    <xf numFmtId="49" fontId="58" fillId="0" borderId="75" xfId="0" applyNumberFormat="1" applyFont="1" applyBorder="1" applyAlignment="1">
      <alignment horizontal="center" vertical="center"/>
    </xf>
    <xf numFmtId="1" fontId="69" fillId="0" borderId="0" xfId="4" applyNumberFormat="1" applyFont="1" applyAlignment="1">
      <alignment horizontal="center" vertical="center"/>
    </xf>
    <xf numFmtId="49" fontId="16" fillId="0" borderId="189" xfId="4" applyNumberFormat="1" applyFont="1" applyBorder="1" applyAlignment="1">
      <alignment horizontal="center"/>
    </xf>
    <xf numFmtId="0" fontId="0" fillId="0" borderId="96" xfId="0" applyBorder="1" applyAlignment="1">
      <alignment horizontal="center" vertical="center"/>
    </xf>
    <xf numFmtId="0" fontId="0" fillId="0" borderId="97" xfId="0" applyBorder="1" applyAlignment="1">
      <alignment horizontal="center" vertical="center"/>
    </xf>
    <xf numFmtId="0" fontId="32" fillId="0" borderId="0" xfId="0" applyFont="1" applyAlignment="1">
      <alignment vertical="top" wrapText="1"/>
    </xf>
    <xf numFmtId="0" fontId="0" fillId="0" borderId="0" xfId="0" applyAlignment="1">
      <alignment vertical="top" wrapText="1" shrinkToFi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002060"/>
      </font>
      <fill>
        <patternFill>
          <bgColor theme="3" tint="0.79998168889431442"/>
        </patternFill>
      </fill>
    </dxf>
  </dxfs>
  <tableStyles count="0" defaultTableStyle="TableStyleMedium2" defaultPivotStyle="PivotStyleLight16"/>
  <colors>
    <mruColors>
      <color rgb="FFFFFF99"/>
      <color rgb="FFFFFF66"/>
      <color rgb="FFFF9900"/>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4"/>
  <sheetViews>
    <sheetView showZeros="0" zoomScaleNormal="100" workbookViewId="0">
      <selection activeCell="F202" sqref="F202:AA203"/>
    </sheetView>
  </sheetViews>
  <sheetFormatPr defaultRowHeight="13.5"/>
  <cols>
    <col min="1" max="1" width="2.25" customWidth="1"/>
    <col min="2" max="6" width="2.75" customWidth="1"/>
    <col min="7" max="26" width="4.125" customWidth="1"/>
    <col min="27" max="27" width="2.75" customWidth="1"/>
  </cols>
  <sheetData>
    <row r="1" spans="1:27" ht="14.25" thickBot="1">
      <c r="AA1" s="47" t="s">
        <v>336</v>
      </c>
    </row>
    <row r="2" spans="1:27" ht="24.75" thickBot="1">
      <c r="A2" s="48"/>
      <c r="B2" s="572" t="s">
        <v>710</v>
      </c>
      <c r="C2" s="573"/>
      <c r="D2" s="573"/>
      <c r="E2" s="573"/>
      <c r="F2" s="573"/>
      <c r="G2" s="573"/>
      <c r="H2" s="573"/>
      <c r="I2" s="573"/>
      <c r="J2" s="573"/>
      <c r="K2" s="574" t="s">
        <v>644</v>
      </c>
      <c r="L2" s="574"/>
      <c r="M2" s="574"/>
      <c r="N2" s="574"/>
      <c r="O2" s="574"/>
      <c r="P2" s="574"/>
      <c r="Q2" s="574"/>
      <c r="R2" s="574"/>
      <c r="S2" s="574"/>
      <c r="T2" s="574"/>
      <c r="U2" s="574"/>
      <c r="V2" s="574"/>
      <c r="W2" s="574"/>
      <c r="X2" s="574"/>
      <c r="Y2" s="574"/>
      <c r="Z2" s="575"/>
      <c r="AA2" s="64"/>
    </row>
    <row r="3" spans="1:27" s="337" customFormat="1" ht="5.25" customHeight="1" thickBot="1">
      <c r="A3" s="2"/>
      <c r="B3" s="332"/>
      <c r="C3" s="332"/>
      <c r="D3" s="333"/>
      <c r="E3" s="333"/>
      <c r="F3" s="333"/>
      <c r="G3" s="333"/>
      <c r="H3" s="334"/>
      <c r="I3" s="334"/>
      <c r="J3" s="335"/>
      <c r="K3" s="335"/>
      <c r="L3" s="335"/>
      <c r="M3" s="335"/>
      <c r="N3" s="335"/>
      <c r="O3" s="335"/>
      <c r="P3" s="334"/>
      <c r="Q3" s="335"/>
      <c r="R3" s="335"/>
      <c r="S3" s="335"/>
      <c r="T3" s="335"/>
      <c r="U3" s="336"/>
    </row>
    <row r="4" spans="1:27" s="41" customFormat="1" ht="14.25" thickTop="1">
      <c r="A4" s="2"/>
      <c r="B4" s="55"/>
      <c r="C4" s="62" t="s">
        <v>262</v>
      </c>
      <c r="D4" s="56"/>
      <c r="E4" s="56"/>
      <c r="F4" s="56"/>
      <c r="G4" s="56"/>
      <c r="H4" s="56"/>
      <c r="I4" s="56"/>
      <c r="J4" s="56"/>
      <c r="K4" s="56"/>
      <c r="L4" s="56"/>
      <c r="M4" s="56"/>
      <c r="N4" s="56"/>
      <c r="O4" s="56"/>
      <c r="P4" s="56"/>
      <c r="Q4" s="56"/>
      <c r="R4" s="56"/>
      <c r="S4" s="56"/>
      <c r="T4" s="56"/>
      <c r="U4" s="56"/>
      <c r="V4" s="56"/>
      <c r="W4" s="56"/>
      <c r="X4" s="56"/>
      <c r="Y4" s="56"/>
      <c r="Z4" s="56"/>
      <c r="AA4" s="57"/>
    </row>
    <row r="5" spans="1:27" s="41" customFormat="1">
      <c r="A5" s="2"/>
      <c r="B5" s="58"/>
      <c r="C5" s="576" t="s">
        <v>264</v>
      </c>
      <c r="D5" s="576"/>
      <c r="E5" s="576"/>
      <c r="F5" s="576"/>
      <c r="G5" s="576"/>
      <c r="H5" s="576"/>
      <c r="I5" s="576"/>
      <c r="J5" s="576"/>
      <c r="K5" s="576"/>
      <c r="L5" s="576"/>
      <c r="M5" s="576"/>
      <c r="N5" s="576"/>
      <c r="O5" s="576"/>
      <c r="P5" s="576"/>
      <c r="Q5" s="576"/>
      <c r="R5" s="576"/>
      <c r="S5" s="576"/>
      <c r="T5" s="576"/>
      <c r="U5" s="576"/>
      <c r="V5" s="576"/>
      <c r="W5" s="576"/>
      <c r="X5" s="576"/>
      <c r="Y5" s="576"/>
      <c r="Z5" s="576"/>
      <c r="AA5" s="577"/>
    </row>
    <row r="6" spans="1:27" s="41" customFormat="1" ht="14.25" thickBot="1">
      <c r="A6" s="2"/>
      <c r="B6" s="59"/>
      <c r="C6" s="63" t="s">
        <v>261</v>
      </c>
      <c r="D6" s="60"/>
      <c r="E6" s="60"/>
      <c r="F6" s="60"/>
      <c r="G6" s="60"/>
      <c r="H6" s="60"/>
      <c r="I6" s="60"/>
      <c r="J6" s="60"/>
      <c r="K6" s="60"/>
      <c r="L6" s="60"/>
      <c r="M6" s="60"/>
      <c r="N6" s="60"/>
      <c r="O6" s="60"/>
      <c r="P6" s="60"/>
      <c r="Q6" s="60"/>
      <c r="R6" s="60"/>
      <c r="S6" s="60"/>
      <c r="T6" s="60"/>
      <c r="U6" s="60"/>
      <c r="V6" s="60"/>
      <c r="W6" s="60"/>
      <c r="X6" s="60"/>
      <c r="Y6" s="60"/>
      <c r="Z6" s="60"/>
      <c r="AA6" s="61"/>
    </row>
    <row r="7" spans="1:27" s="41" customFormat="1" ht="8.25" customHeight="1" thickTop="1">
      <c r="A7" s="2"/>
      <c r="B7" s="338"/>
      <c r="C7" s="339"/>
      <c r="D7" s="338"/>
      <c r="E7" s="338"/>
      <c r="F7" s="338"/>
      <c r="G7" s="338"/>
      <c r="H7" s="338"/>
      <c r="I7" s="338"/>
      <c r="J7" s="338"/>
      <c r="K7" s="338"/>
      <c r="L7" s="338"/>
      <c r="M7" s="338"/>
      <c r="N7" s="338"/>
      <c r="O7" s="338"/>
      <c r="P7" s="338"/>
      <c r="Q7" s="338"/>
      <c r="R7" s="338"/>
      <c r="S7" s="338"/>
      <c r="T7" s="338"/>
      <c r="U7" s="338"/>
      <c r="V7" s="338"/>
      <c r="W7" s="338"/>
      <c r="X7" s="338"/>
      <c r="Y7" s="338"/>
      <c r="Z7" s="338"/>
      <c r="AA7" s="338"/>
    </row>
    <row r="8" spans="1:27" ht="13.5" customHeight="1">
      <c r="A8" s="1" t="s">
        <v>337</v>
      </c>
      <c r="B8" s="184" t="s">
        <v>188</v>
      </c>
      <c r="C8" s="46"/>
      <c r="D8" s="340"/>
      <c r="E8" s="340"/>
      <c r="F8" s="340"/>
      <c r="G8" s="340"/>
      <c r="H8" s="341"/>
      <c r="I8" s="341"/>
      <c r="J8" s="342"/>
      <c r="K8" s="342"/>
      <c r="L8" s="342"/>
      <c r="M8" s="342"/>
      <c r="N8" s="342"/>
      <c r="O8" s="342"/>
      <c r="P8" s="341"/>
      <c r="Q8" s="342"/>
      <c r="R8" s="342"/>
      <c r="S8" s="342"/>
      <c r="T8" s="342"/>
      <c r="U8" s="343"/>
    </row>
    <row r="9" spans="1:27" ht="5.25" customHeight="1">
      <c r="A9" s="3"/>
      <c r="B9" s="3"/>
      <c r="C9" s="3"/>
      <c r="D9" s="340"/>
      <c r="E9" s="340"/>
      <c r="F9" s="340"/>
      <c r="G9" s="340"/>
      <c r="H9" s="341"/>
      <c r="I9" s="341"/>
      <c r="J9" s="342"/>
      <c r="K9" s="342"/>
      <c r="L9" s="342"/>
      <c r="M9" s="342"/>
      <c r="N9" s="342"/>
      <c r="O9" s="342"/>
      <c r="P9" s="341"/>
      <c r="Q9" s="342"/>
      <c r="R9" s="342"/>
      <c r="S9" s="342"/>
      <c r="T9" s="342"/>
      <c r="U9" s="343"/>
    </row>
    <row r="10" spans="1:27" ht="13.5" customHeight="1">
      <c r="A10" s="3"/>
      <c r="B10" s="1" t="s">
        <v>338</v>
      </c>
      <c r="C10" s="163" t="s">
        <v>700</v>
      </c>
      <c r="D10" s="52"/>
      <c r="E10" s="163"/>
      <c r="F10" s="163"/>
      <c r="G10" s="163"/>
      <c r="H10" s="344"/>
      <c r="I10" s="344"/>
      <c r="J10" s="345"/>
      <c r="K10" s="345"/>
      <c r="L10" s="345"/>
      <c r="M10" s="345"/>
      <c r="N10" s="345"/>
      <c r="O10" s="345"/>
      <c r="P10" s="344"/>
      <c r="Q10" s="345"/>
      <c r="R10" s="345"/>
      <c r="S10" s="345"/>
      <c r="T10" s="345"/>
      <c r="U10" s="346"/>
      <c r="V10" s="52"/>
      <c r="W10" s="52"/>
      <c r="X10" s="52"/>
      <c r="Y10" s="52"/>
      <c r="Z10" s="52"/>
      <c r="AA10" s="52"/>
    </row>
    <row r="11" spans="1:27" ht="13.5" customHeight="1">
      <c r="A11" s="3"/>
      <c r="B11" s="1" t="s">
        <v>339</v>
      </c>
      <c r="C11" s="54" t="s">
        <v>340</v>
      </c>
      <c r="D11" s="578" t="s">
        <v>701</v>
      </c>
      <c r="E11" s="578"/>
      <c r="F11" s="578"/>
      <c r="G11" s="578"/>
      <c r="H11" s="578"/>
      <c r="I11" s="578"/>
      <c r="J11" s="578"/>
      <c r="K11" s="578"/>
      <c r="L11" s="578"/>
      <c r="M11" s="578"/>
      <c r="N11" s="578"/>
      <c r="O11" s="578"/>
      <c r="P11" s="578"/>
      <c r="Q11" s="578"/>
      <c r="R11" s="578"/>
      <c r="S11" s="578"/>
      <c r="T11" s="578"/>
      <c r="U11" s="578"/>
      <c r="V11" s="578"/>
      <c r="W11" s="578"/>
      <c r="X11" s="578"/>
      <c r="Y11" s="578"/>
      <c r="Z11" s="578"/>
      <c r="AA11" s="578"/>
    </row>
    <row r="12" spans="1:27" ht="13.5" customHeight="1">
      <c r="A12" s="3"/>
      <c r="B12" s="1"/>
      <c r="C12" s="54"/>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row>
    <row r="13" spans="1:27" ht="13.5" customHeight="1">
      <c r="A13" s="3"/>
      <c r="B13" s="1"/>
      <c r="C13" s="54"/>
      <c r="D13" s="578" t="s">
        <v>565</v>
      </c>
      <c r="E13" s="578"/>
      <c r="F13" s="578"/>
      <c r="G13" s="578"/>
      <c r="H13" s="578"/>
      <c r="I13" s="578"/>
      <c r="J13" s="578"/>
      <c r="K13" s="578"/>
      <c r="L13" s="578"/>
      <c r="M13" s="578"/>
      <c r="N13" s="578"/>
      <c r="O13" s="578"/>
      <c r="P13" s="578"/>
      <c r="Q13" s="578"/>
      <c r="R13" s="578"/>
      <c r="S13" s="578"/>
      <c r="T13" s="578"/>
      <c r="U13" s="578"/>
      <c r="V13" s="578"/>
      <c r="W13" s="578"/>
      <c r="X13" s="578"/>
      <c r="Y13" s="578"/>
      <c r="Z13" s="578"/>
      <c r="AA13" s="578"/>
    </row>
    <row r="14" spans="1:27" ht="13.5" customHeight="1">
      <c r="A14" s="3"/>
      <c r="B14" s="1"/>
      <c r="C14" s="54"/>
      <c r="D14" s="578"/>
      <c r="E14" s="578"/>
      <c r="F14" s="578"/>
      <c r="G14" s="578"/>
      <c r="H14" s="578"/>
      <c r="I14" s="578"/>
      <c r="J14" s="578"/>
      <c r="K14" s="578"/>
      <c r="L14" s="578"/>
      <c r="M14" s="578"/>
      <c r="N14" s="578"/>
      <c r="O14" s="578"/>
      <c r="P14" s="578"/>
      <c r="Q14" s="578"/>
      <c r="R14" s="578"/>
      <c r="S14" s="578"/>
      <c r="T14" s="578"/>
      <c r="U14" s="578"/>
      <c r="V14" s="578"/>
      <c r="W14" s="578"/>
      <c r="X14" s="578"/>
      <c r="Y14" s="578"/>
      <c r="Z14" s="578"/>
      <c r="AA14" s="578"/>
    </row>
    <row r="15" spans="1:27" ht="13.5" customHeight="1">
      <c r="A15" s="3"/>
      <c r="B15" s="1"/>
      <c r="C15" s="54"/>
      <c r="D15" s="578"/>
      <c r="E15" s="578"/>
      <c r="F15" s="578"/>
      <c r="G15" s="578"/>
      <c r="H15" s="578"/>
      <c r="I15" s="578"/>
      <c r="J15" s="578"/>
      <c r="K15" s="578"/>
      <c r="L15" s="578"/>
      <c r="M15" s="578"/>
      <c r="N15" s="578"/>
      <c r="O15" s="578"/>
      <c r="P15" s="578"/>
      <c r="Q15" s="578"/>
      <c r="R15" s="578"/>
      <c r="S15" s="578"/>
      <c r="T15" s="578"/>
      <c r="U15" s="578"/>
      <c r="V15" s="578"/>
      <c r="W15" s="578"/>
      <c r="X15" s="578"/>
      <c r="Y15" s="578"/>
      <c r="Z15" s="578"/>
      <c r="AA15" s="578"/>
    </row>
    <row r="16" spans="1:27" ht="13.5" customHeight="1">
      <c r="A16" s="3"/>
      <c r="B16" s="1"/>
      <c r="C16" s="54"/>
      <c r="D16" s="578"/>
      <c r="E16" s="578"/>
      <c r="F16" s="578"/>
      <c r="G16" s="578"/>
      <c r="H16" s="578"/>
      <c r="I16" s="578"/>
      <c r="J16" s="578"/>
      <c r="K16" s="578"/>
      <c r="L16" s="578"/>
      <c r="M16" s="578"/>
      <c r="N16" s="578"/>
      <c r="O16" s="578"/>
      <c r="P16" s="578"/>
      <c r="Q16" s="578"/>
      <c r="R16" s="578"/>
      <c r="S16" s="578"/>
      <c r="T16" s="578"/>
      <c r="U16" s="578"/>
      <c r="V16" s="578"/>
      <c r="W16" s="578"/>
      <c r="X16" s="578"/>
      <c r="Y16" s="578"/>
      <c r="Z16" s="578"/>
      <c r="AA16" s="578"/>
    </row>
    <row r="17" spans="1:27" ht="13.5" customHeight="1">
      <c r="A17" s="3"/>
      <c r="B17" s="1"/>
      <c r="C17" s="54"/>
      <c r="D17" s="578"/>
      <c r="E17" s="578"/>
      <c r="F17" s="578"/>
      <c r="G17" s="578"/>
      <c r="H17" s="578"/>
      <c r="I17" s="578"/>
      <c r="J17" s="578"/>
      <c r="K17" s="578"/>
      <c r="L17" s="578"/>
      <c r="M17" s="578"/>
      <c r="N17" s="578"/>
      <c r="O17" s="578"/>
      <c r="P17" s="578"/>
      <c r="Q17" s="578"/>
      <c r="R17" s="578"/>
      <c r="S17" s="578"/>
      <c r="T17" s="578"/>
      <c r="U17" s="578"/>
      <c r="V17" s="578"/>
      <c r="W17" s="578"/>
      <c r="X17" s="578"/>
      <c r="Y17" s="578"/>
      <c r="Z17" s="578"/>
      <c r="AA17" s="578"/>
    </row>
    <row r="18" spans="1:27" ht="13.5" customHeight="1">
      <c r="A18" s="3"/>
      <c r="B18" s="1"/>
      <c r="C18" s="54"/>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row>
    <row r="19" spans="1:27" ht="13.5" customHeight="1">
      <c r="A19" s="3"/>
      <c r="B19" s="1"/>
      <c r="C19" s="54"/>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row>
    <row r="20" spans="1:27" ht="13.5" customHeight="1" thickBot="1">
      <c r="A20" s="3"/>
      <c r="B20" s="1"/>
      <c r="C20" s="54"/>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row>
    <row r="21" spans="1:27" ht="27" customHeight="1" thickBot="1">
      <c r="A21" s="3"/>
      <c r="B21" s="3"/>
      <c r="C21" s="3"/>
      <c r="D21" s="579" t="s">
        <v>341</v>
      </c>
      <c r="E21" s="580"/>
      <c r="F21" s="581"/>
      <c r="G21" s="347"/>
      <c r="H21" s="50" t="s">
        <v>342</v>
      </c>
      <c r="I21" s="348"/>
      <c r="J21" s="348"/>
      <c r="K21" s="348"/>
      <c r="L21" s="348"/>
      <c r="M21" s="348"/>
      <c r="N21" s="348"/>
      <c r="O21" s="349"/>
      <c r="P21" s="348"/>
      <c r="Q21" s="348"/>
      <c r="R21" s="348"/>
      <c r="S21" s="348"/>
      <c r="T21" s="350"/>
      <c r="U21" s="45"/>
    </row>
    <row r="22" spans="1:27" ht="13.5" customHeight="1">
      <c r="A22" s="3"/>
      <c r="B22" s="3"/>
      <c r="C22" s="3" t="s">
        <v>343</v>
      </c>
      <c r="D22" s="582" t="s">
        <v>645</v>
      </c>
      <c r="E22" s="582"/>
      <c r="F22" s="582"/>
      <c r="G22" s="582"/>
      <c r="H22" s="582"/>
      <c r="I22" s="582"/>
      <c r="J22" s="582"/>
      <c r="K22" s="582"/>
      <c r="L22" s="582"/>
      <c r="M22" s="582"/>
      <c r="N22" s="582"/>
      <c r="O22" s="582"/>
      <c r="P22" s="582"/>
      <c r="Q22" s="582"/>
      <c r="R22" s="582"/>
      <c r="S22" s="582"/>
      <c r="T22" s="582"/>
      <c r="U22" s="582"/>
      <c r="V22" s="582"/>
      <c r="W22" s="582"/>
      <c r="X22" s="582"/>
      <c r="Y22" s="582"/>
      <c r="Z22" s="582"/>
      <c r="AA22" s="582"/>
    </row>
    <row r="23" spans="1:27" ht="13.5" customHeight="1">
      <c r="A23" s="3"/>
      <c r="B23" s="3"/>
      <c r="C23" s="3"/>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row>
    <row r="24" spans="1:27" ht="13.5" customHeight="1">
      <c r="A24" s="3"/>
      <c r="B24" s="3"/>
      <c r="C24" s="3"/>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row>
    <row r="25" spans="1:27" ht="13.5" customHeight="1">
      <c r="A25" s="3"/>
      <c r="B25" s="3"/>
      <c r="C25" s="3"/>
      <c r="D25" s="351" t="s">
        <v>719</v>
      </c>
      <c r="E25" s="352"/>
      <c r="F25" s="352"/>
      <c r="G25" s="352"/>
      <c r="H25" s="352"/>
      <c r="I25" s="352"/>
      <c r="J25" s="352"/>
      <c r="K25" s="352"/>
      <c r="L25" s="352"/>
      <c r="M25" s="352"/>
      <c r="N25" s="352"/>
      <c r="O25" s="352"/>
      <c r="P25" s="352"/>
      <c r="Q25" s="352"/>
      <c r="R25" s="163"/>
      <c r="S25" s="163"/>
      <c r="T25" s="163"/>
      <c r="U25" s="163"/>
      <c r="V25" s="163"/>
      <c r="W25" s="163"/>
      <c r="X25" s="163"/>
      <c r="Y25" s="163"/>
      <c r="Z25" s="163"/>
      <c r="AA25" s="163"/>
    </row>
    <row r="26" spans="1:27" ht="13.5" customHeight="1" thickBot="1">
      <c r="A26" s="3"/>
      <c r="B26" s="3"/>
      <c r="C26" s="3"/>
      <c r="D26" s="163" t="s">
        <v>344</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row>
    <row r="27" spans="1:27" ht="18" customHeight="1">
      <c r="A27" s="3"/>
      <c r="B27" s="3"/>
      <c r="C27" s="3"/>
      <c r="D27" s="586" t="s">
        <v>195</v>
      </c>
      <c r="E27" s="587"/>
      <c r="F27" s="588"/>
      <c r="G27" s="33"/>
      <c r="H27" s="353" t="s">
        <v>345</v>
      </c>
      <c r="I27" s="353" t="s">
        <v>346</v>
      </c>
      <c r="J27" s="353"/>
      <c r="K27" s="354"/>
      <c r="L27" s="354"/>
      <c r="M27" s="354"/>
      <c r="N27" s="354"/>
      <c r="O27" s="355"/>
      <c r="P27" s="355"/>
      <c r="Q27" s="355"/>
      <c r="R27" s="355"/>
      <c r="S27" s="355"/>
      <c r="T27" s="354"/>
      <c r="U27" s="42"/>
      <c r="V27" s="40"/>
      <c r="W27" s="40"/>
      <c r="X27" s="40"/>
      <c r="Y27" s="40"/>
      <c r="AA27" s="40"/>
    </row>
    <row r="28" spans="1:27" ht="13.5" customHeight="1">
      <c r="A28" s="3"/>
      <c r="B28" s="3"/>
      <c r="C28" s="3"/>
      <c r="D28" s="589"/>
      <c r="E28" s="590"/>
      <c r="F28" s="591"/>
      <c r="G28" s="38"/>
      <c r="H28" s="356" t="s">
        <v>189</v>
      </c>
      <c r="I28" s="356"/>
      <c r="J28" s="356"/>
      <c r="K28" s="356"/>
      <c r="L28" s="356"/>
      <c r="M28" s="356"/>
      <c r="N28" s="356"/>
      <c r="O28" s="340"/>
      <c r="P28" s="340"/>
      <c r="Q28" s="340"/>
      <c r="R28" s="340"/>
      <c r="S28" s="340"/>
      <c r="T28" s="356"/>
      <c r="U28" s="43"/>
      <c r="V28" s="40"/>
      <c r="W28" s="40"/>
      <c r="X28" s="40"/>
      <c r="Y28" s="40"/>
      <c r="AA28" s="40"/>
    </row>
    <row r="29" spans="1:27" ht="13.5" customHeight="1">
      <c r="A29" s="3"/>
      <c r="B29" s="3"/>
      <c r="C29" s="3"/>
      <c r="D29" s="589"/>
      <c r="E29" s="590"/>
      <c r="F29" s="591"/>
      <c r="G29" s="38"/>
      <c r="H29" s="356"/>
      <c r="I29" s="356" t="s">
        <v>190</v>
      </c>
      <c r="J29" s="356"/>
      <c r="K29" s="356"/>
      <c r="L29" s="356"/>
      <c r="M29" s="356"/>
      <c r="N29" s="356"/>
      <c r="O29" s="340"/>
      <c r="P29" s="340"/>
      <c r="Q29" s="340"/>
      <c r="R29" s="340"/>
      <c r="S29" s="340"/>
      <c r="T29" s="356"/>
      <c r="U29" s="43"/>
      <c r="V29" s="40"/>
      <c r="W29" s="40"/>
      <c r="X29" s="40"/>
      <c r="Y29" s="40"/>
      <c r="AA29" s="40"/>
    </row>
    <row r="30" spans="1:27" ht="13.5" customHeight="1">
      <c r="A30" s="3"/>
      <c r="B30" s="3"/>
      <c r="C30" s="3"/>
      <c r="D30" s="589"/>
      <c r="E30" s="590"/>
      <c r="F30" s="591"/>
      <c r="G30" s="38"/>
      <c r="H30" s="356" t="s">
        <v>197</v>
      </c>
      <c r="I30" s="356"/>
      <c r="J30" s="356"/>
      <c r="K30" s="356"/>
      <c r="L30" s="356"/>
      <c r="M30" s="356"/>
      <c r="N30" s="356"/>
      <c r="O30" s="340"/>
      <c r="P30" s="340"/>
      <c r="Q30" s="340"/>
      <c r="R30" s="340"/>
      <c r="S30" s="340"/>
      <c r="T30" s="356"/>
      <c r="U30" s="43"/>
      <c r="V30" s="40"/>
      <c r="W30" s="40"/>
      <c r="X30" s="40"/>
      <c r="Y30" s="40"/>
      <c r="AA30" s="40"/>
    </row>
    <row r="31" spans="1:27" ht="18" customHeight="1" thickBot="1">
      <c r="A31" s="3"/>
      <c r="B31" s="3"/>
      <c r="C31" s="3"/>
      <c r="D31" s="592"/>
      <c r="E31" s="593"/>
      <c r="F31" s="594"/>
      <c r="G31" s="39"/>
      <c r="H31" s="357" t="s">
        <v>347</v>
      </c>
      <c r="I31" s="358"/>
      <c r="J31" s="358"/>
      <c r="K31" s="358"/>
      <c r="L31" s="358"/>
      <c r="M31" s="358"/>
      <c r="N31" s="358"/>
      <c r="O31" s="359"/>
      <c r="P31" s="359"/>
      <c r="Q31" s="359"/>
      <c r="R31" s="359"/>
      <c r="S31" s="359"/>
      <c r="T31" s="358"/>
      <c r="U31" s="44"/>
      <c r="V31" s="40"/>
      <c r="W31" s="40"/>
      <c r="X31" s="40"/>
      <c r="Y31" s="40"/>
      <c r="AA31" s="40"/>
    </row>
    <row r="32" spans="1:27" ht="13.5" customHeight="1">
      <c r="A32" s="3"/>
      <c r="B32" s="1" t="s">
        <v>348</v>
      </c>
      <c r="C32" s="582" t="s">
        <v>349</v>
      </c>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row>
    <row r="33" spans="1:27" ht="13.5" customHeight="1">
      <c r="A33" s="3"/>
      <c r="B33" s="3"/>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row>
    <row r="34" spans="1:27" ht="13.5" customHeight="1" thickBot="1">
      <c r="A34" s="3"/>
      <c r="B34" s="3"/>
      <c r="C34" s="360" t="s">
        <v>213</v>
      </c>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row>
    <row r="35" spans="1:27" ht="13.5" customHeight="1">
      <c r="A35" s="3"/>
      <c r="B35" s="3"/>
      <c r="C35" s="3"/>
      <c r="D35" s="595" t="s">
        <v>194</v>
      </c>
      <c r="E35" s="596"/>
      <c r="F35" s="597"/>
      <c r="G35" s="33"/>
      <c r="H35" s="354" t="s">
        <v>191</v>
      </c>
      <c r="I35" s="354"/>
      <c r="J35" s="354"/>
      <c r="K35" s="354" t="s">
        <v>192</v>
      </c>
      <c r="L35" s="354"/>
      <c r="M35" s="355"/>
      <c r="N35" s="355"/>
      <c r="O35" s="355"/>
      <c r="P35" s="355"/>
      <c r="Q35" s="355"/>
      <c r="R35" s="355"/>
      <c r="S35" s="355"/>
      <c r="T35" s="354"/>
      <c r="U35" s="42"/>
      <c r="V35" s="40"/>
      <c r="W35" s="40"/>
      <c r="X35" s="40"/>
      <c r="Y35" s="40"/>
      <c r="Z35" s="40"/>
    </row>
    <row r="36" spans="1:27" ht="13.5" customHeight="1">
      <c r="A36" s="3"/>
      <c r="B36" s="3"/>
      <c r="C36" s="3"/>
      <c r="D36" s="598"/>
      <c r="E36" s="599"/>
      <c r="F36" s="600"/>
      <c r="G36" s="38"/>
      <c r="H36" s="356"/>
      <c r="I36" s="356"/>
      <c r="J36" s="361" t="s">
        <v>274</v>
      </c>
      <c r="K36" s="356" t="s">
        <v>267</v>
      </c>
      <c r="L36" s="356"/>
      <c r="M36" s="340"/>
      <c r="N36" s="340"/>
      <c r="O36" s="340"/>
      <c r="P36" s="340"/>
      <c r="Q36" s="340"/>
      <c r="R36" s="340"/>
      <c r="S36" s="340"/>
      <c r="T36" s="356"/>
      <c r="U36" s="43"/>
      <c r="V36" s="40"/>
      <c r="W36" s="40"/>
      <c r="X36" s="40"/>
      <c r="Y36" s="40"/>
      <c r="Z36" s="40"/>
    </row>
    <row r="37" spans="1:27" ht="17.25" customHeight="1" thickBot="1">
      <c r="A37" s="3"/>
      <c r="B37" s="3"/>
      <c r="C37" s="3"/>
      <c r="D37" s="601"/>
      <c r="E37" s="602"/>
      <c r="F37" s="603"/>
      <c r="G37" s="39"/>
      <c r="H37" s="358"/>
      <c r="I37" s="358"/>
      <c r="J37" s="358"/>
      <c r="K37" s="357" t="s">
        <v>193</v>
      </c>
      <c r="L37" s="358"/>
      <c r="M37" s="359"/>
      <c r="N37" s="359"/>
      <c r="O37" s="359"/>
      <c r="P37" s="359"/>
      <c r="Q37" s="359"/>
      <c r="R37" s="359"/>
      <c r="S37" s="359"/>
      <c r="T37" s="358"/>
      <c r="U37" s="44"/>
      <c r="V37" s="40"/>
      <c r="W37" s="40"/>
      <c r="X37" s="40"/>
      <c r="Y37" s="40"/>
      <c r="Z37" s="40"/>
    </row>
    <row r="38" spans="1:27" ht="7.5" customHeight="1">
      <c r="A38" s="3"/>
      <c r="B38" s="3"/>
      <c r="C38" s="3"/>
      <c r="D38" s="340"/>
      <c r="E38" s="340"/>
      <c r="F38" s="340"/>
      <c r="G38" s="340"/>
      <c r="H38" s="340"/>
      <c r="I38" s="340"/>
      <c r="J38" s="340"/>
      <c r="K38" s="340"/>
      <c r="L38" s="340"/>
      <c r="M38" s="340"/>
      <c r="N38" s="340"/>
      <c r="O38" s="340"/>
      <c r="P38" s="340"/>
      <c r="Q38" s="340"/>
      <c r="R38" s="340"/>
      <c r="S38" s="340"/>
      <c r="T38" s="340"/>
      <c r="U38" s="356"/>
      <c r="V38" s="40"/>
      <c r="W38" s="40"/>
      <c r="X38" s="40"/>
      <c r="Y38" s="40"/>
      <c r="Z38" s="40"/>
      <c r="AA38" s="40"/>
    </row>
    <row r="39" spans="1:27" ht="13.5" customHeight="1">
      <c r="A39" s="1" t="s">
        <v>418</v>
      </c>
      <c r="B39" s="184" t="s">
        <v>196</v>
      </c>
      <c r="C39" s="3"/>
      <c r="D39" s="340"/>
      <c r="E39" s="340"/>
      <c r="F39" s="340"/>
      <c r="G39" s="340"/>
      <c r="H39" s="340"/>
      <c r="I39" s="340"/>
      <c r="J39" s="340"/>
      <c r="K39" s="340"/>
      <c r="L39" s="340"/>
      <c r="M39" s="340"/>
      <c r="N39" s="340"/>
      <c r="O39" s="340"/>
      <c r="P39" s="340"/>
      <c r="Q39" s="340"/>
      <c r="R39" s="340"/>
      <c r="S39" s="340"/>
      <c r="T39" s="340"/>
      <c r="U39" s="356"/>
      <c r="V39" s="40"/>
      <c r="W39" s="40"/>
      <c r="X39" s="40"/>
      <c r="Y39" s="40"/>
      <c r="Z39" s="40"/>
      <c r="AA39" s="40"/>
    </row>
    <row r="40" spans="1:27" ht="7.5" customHeight="1">
      <c r="A40" s="1"/>
      <c r="B40" s="3"/>
      <c r="C40" s="3"/>
      <c r="D40" s="340"/>
      <c r="E40" s="340"/>
      <c r="F40" s="340"/>
      <c r="G40" s="340"/>
      <c r="H40" s="340"/>
      <c r="I40" s="340"/>
      <c r="J40" s="340"/>
      <c r="K40" s="340"/>
      <c r="L40" s="340"/>
      <c r="M40" s="340"/>
      <c r="N40" s="340"/>
      <c r="O40" s="340"/>
      <c r="P40" s="340"/>
      <c r="Q40" s="340"/>
      <c r="R40" s="340"/>
      <c r="S40" s="340"/>
      <c r="T40" s="340"/>
      <c r="U40" s="356"/>
      <c r="V40" s="40"/>
      <c r="W40" s="40"/>
      <c r="X40" s="40"/>
      <c r="Y40" s="40"/>
      <c r="Z40" s="40"/>
      <c r="AA40" s="40"/>
    </row>
    <row r="41" spans="1:27" ht="15" customHeight="1">
      <c r="A41" s="1"/>
      <c r="B41" s="578" t="s">
        <v>699</v>
      </c>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row>
    <row r="42" spans="1:27" ht="15" customHeight="1">
      <c r="A42" s="1"/>
      <c r="B42" s="578"/>
      <c r="C42" s="578"/>
      <c r="D42" s="578"/>
      <c r="E42" s="578"/>
      <c r="F42" s="578"/>
      <c r="G42" s="578"/>
      <c r="H42" s="578"/>
      <c r="I42" s="578"/>
      <c r="J42" s="578"/>
      <c r="K42" s="578"/>
      <c r="L42" s="578"/>
      <c r="M42" s="578"/>
      <c r="N42" s="578"/>
      <c r="O42" s="578"/>
      <c r="P42" s="578"/>
      <c r="Q42" s="578"/>
      <c r="R42" s="578"/>
      <c r="S42" s="578"/>
      <c r="T42" s="578"/>
      <c r="U42" s="578"/>
      <c r="V42" s="578"/>
      <c r="W42" s="578"/>
      <c r="X42" s="578"/>
      <c r="Y42" s="578"/>
      <c r="Z42" s="578"/>
      <c r="AA42" s="578"/>
    </row>
    <row r="43" spans="1:27" ht="15" customHeight="1">
      <c r="A43" s="1"/>
      <c r="B43" s="578"/>
      <c r="C43" s="578"/>
      <c r="D43" s="578"/>
      <c r="E43" s="578"/>
      <c r="F43" s="578"/>
      <c r="G43" s="578"/>
      <c r="H43" s="578"/>
      <c r="I43" s="578"/>
      <c r="J43" s="578"/>
      <c r="K43" s="578"/>
      <c r="L43" s="578"/>
      <c r="M43" s="578"/>
      <c r="N43" s="578"/>
      <c r="O43" s="578"/>
      <c r="P43" s="578"/>
      <c r="Q43" s="578"/>
      <c r="R43" s="578"/>
      <c r="S43" s="578"/>
      <c r="T43" s="578"/>
      <c r="U43" s="578"/>
      <c r="V43" s="578"/>
      <c r="W43" s="578"/>
      <c r="X43" s="578"/>
      <c r="Y43" s="578"/>
      <c r="Z43" s="578"/>
      <c r="AA43" s="578"/>
    </row>
    <row r="44" spans="1:27" ht="7.5" customHeight="1">
      <c r="A44" s="1"/>
      <c r="B44" s="3"/>
      <c r="C44" s="3"/>
      <c r="D44" s="340"/>
      <c r="E44" s="340"/>
      <c r="F44" s="340"/>
      <c r="G44" s="340"/>
      <c r="H44" s="340"/>
      <c r="I44" s="340"/>
      <c r="J44" s="340"/>
      <c r="K44" s="340"/>
      <c r="L44" s="340"/>
      <c r="M44" s="340"/>
      <c r="N44" s="340"/>
      <c r="O44" s="340"/>
      <c r="P44" s="340"/>
      <c r="Q44" s="340"/>
      <c r="R44" s="340"/>
      <c r="S44" s="340"/>
      <c r="T44" s="340"/>
      <c r="U44" s="356"/>
      <c r="V44" s="40"/>
      <c r="W44" s="40"/>
      <c r="X44" s="40"/>
      <c r="Y44" s="40"/>
      <c r="Z44" s="40"/>
      <c r="AA44" s="40"/>
    </row>
    <row r="45" spans="1:27" ht="13.5" customHeight="1">
      <c r="A45" s="1" t="s">
        <v>419</v>
      </c>
      <c r="B45" s="3"/>
      <c r="C45" s="184" t="s">
        <v>199</v>
      </c>
      <c r="D45" s="340"/>
      <c r="E45" s="340"/>
      <c r="F45" s="340"/>
      <c r="G45" s="340"/>
      <c r="H45" s="340"/>
      <c r="I45" s="340"/>
      <c r="J45" s="340"/>
      <c r="K45" s="340"/>
      <c r="L45" s="340"/>
      <c r="M45" s="340"/>
      <c r="N45" s="340"/>
      <c r="O45" s="340"/>
      <c r="P45" s="340"/>
      <c r="Q45" s="340"/>
      <c r="R45" s="340"/>
      <c r="S45" s="340"/>
      <c r="T45" s="340"/>
      <c r="U45" s="356"/>
      <c r="V45" s="40"/>
      <c r="W45" s="40"/>
      <c r="X45" s="40"/>
      <c r="Y45" s="40"/>
      <c r="Z45" s="40"/>
      <c r="AA45" s="40"/>
    </row>
    <row r="46" spans="1:27" ht="7.5" customHeight="1">
      <c r="A46" s="1"/>
      <c r="B46" s="3"/>
      <c r="C46" s="3"/>
      <c r="D46" s="340"/>
      <c r="E46" s="340"/>
      <c r="F46" s="340"/>
      <c r="G46" s="340"/>
      <c r="H46" s="340"/>
      <c r="I46" s="340"/>
      <c r="J46" s="340"/>
      <c r="K46" s="340"/>
      <c r="L46" s="340"/>
      <c r="M46" s="340"/>
      <c r="N46" s="340"/>
      <c r="O46" s="340"/>
      <c r="P46" s="340"/>
      <c r="Q46" s="340"/>
      <c r="R46" s="340"/>
      <c r="S46" s="340"/>
      <c r="T46" s="340"/>
      <c r="U46" s="356"/>
      <c r="V46" s="40"/>
      <c r="W46" s="40"/>
      <c r="X46" s="40"/>
      <c r="Y46" s="40"/>
      <c r="Z46" s="40"/>
      <c r="AA46" s="40"/>
    </row>
    <row r="47" spans="1:27" ht="13.5" customHeight="1">
      <c r="A47" s="1"/>
      <c r="B47" s="1" t="s">
        <v>420</v>
      </c>
      <c r="C47" s="184" t="s">
        <v>350</v>
      </c>
      <c r="D47" s="340"/>
      <c r="E47" s="340"/>
      <c r="F47" s="340"/>
      <c r="G47" s="340"/>
      <c r="H47" s="340"/>
      <c r="I47" s="340"/>
      <c r="J47" s="340"/>
      <c r="K47" s="340"/>
      <c r="L47" s="340"/>
      <c r="M47" s="340"/>
      <c r="N47" s="340"/>
      <c r="O47" s="340"/>
      <c r="P47" s="340"/>
      <c r="Q47" s="340"/>
      <c r="R47" s="340"/>
      <c r="S47" s="340"/>
      <c r="T47" s="340"/>
      <c r="U47" s="356"/>
      <c r="V47" s="40"/>
      <c r="W47" s="40"/>
      <c r="X47" s="40"/>
      <c r="Y47" s="40"/>
      <c r="Z47" s="40"/>
      <c r="AA47" s="40"/>
    </row>
    <row r="48" spans="1:27" s="52" customFormat="1" ht="13.5" customHeight="1">
      <c r="A48" s="54"/>
      <c r="B48" s="163"/>
      <c r="C48" s="163" t="s">
        <v>351</v>
      </c>
      <c r="D48" s="163"/>
      <c r="E48" s="163"/>
      <c r="F48" s="163"/>
      <c r="G48" s="163"/>
      <c r="H48" s="163"/>
      <c r="I48" s="163"/>
      <c r="J48" s="163"/>
      <c r="K48" s="163"/>
      <c r="L48" s="163"/>
      <c r="M48" s="163"/>
      <c r="N48" s="163"/>
      <c r="O48" s="163"/>
      <c r="P48" s="163"/>
      <c r="Q48" s="163"/>
      <c r="R48" s="163"/>
      <c r="S48" s="163"/>
      <c r="T48" s="163"/>
      <c r="U48" s="360"/>
      <c r="V48" s="51"/>
      <c r="W48" s="51"/>
      <c r="X48" s="51"/>
      <c r="Y48" s="51"/>
      <c r="Z48" s="51"/>
      <c r="AA48" s="51"/>
    </row>
    <row r="49" spans="1:27" ht="13.5" customHeight="1">
      <c r="A49" s="1"/>
      <c r="B49" s="1" t="s">
        <v>421</v>
      </c>
      <c r="C49" s="184" t="s">
        <v>199</v>
      </c>
      <c r="D49" s="340"/>
      <c r="E49" s="340"/>
      <c r="F49" s="340"/>
      <c r="G49" s="340"/>
      <c r="H49" s="340"/>
      <c r="I49" s="340"/>
      <c r="J49" s="340"/>
      <c r="K49" s="340"/>
      <c r="L49" s="340"/>
      <c r="M49" s="340"/>
      <c r="N49" s="340"/>
      <c r="O49" s="340"/>
      <c r="P49" s="340"/>
      <c r="Q49" s="340"/>
      <c r="R49" s="340"/>
      <c r="S49" s="340"/>
      <c r="T49" s="340"/>
      <c r="U49" s="356"/>
      <c r="V49" s="40"/>
      <c r="W49" s="40"/>
      <c r="X49" s="40"/>
      <c r="Y49" s="40"/>
      <c r="Z49" s="40"/>
      <c r="AA49" s="40"/>
    </row>
    <row r="50" spans="1:27" s="52" customFormat="1" ht="13.5" customHeight="1">
      <c r="A50" s="54"/>
      <c r="B50" s="163"/>
      <c r="C50" s="163" t="s">
        <v>352</v>
      </c>
      <c r="D50" s="163"/>
      <c r="E50" s="163"/>
      <c r="F50" s="163"/>
      <c r="G50" s="163"/>
      <c r="H50" s="163"/>
      <c r="I50" s="163"/>
      <c r="J50" s="163"/>
      <c r="K50" s="163"/>
      <c r="L50" s="163"/>
      <c r="M50" s="163"/>
      <c r="N50" s="163"/>
      <c r="O50" s="163"/>
      <c r="P50" s="163"/>
      <c r="Q50" s="163"/>
      <c r="R50" s="163"/>
      <c r="S50" s="163"/>
      <c r="T50" s="163"/>
      <c r="U50" s="360"/>
      <c r="V50" s="51"/>
      <c r="W50" s="51"/>
      <c r="X50" s="51"/>
      <c r="Y50" s="51"/>
      <c r="Z50" s="51"/>
      <c r="AA50" s="51"/>
    </row>
    <row r="51" spans="1:27" s="52" customFormat="1" ht="13.5" customHeight="1" thickBot="1">
      <c r="A51" s="54"/>
      <c r="B51" s="163"/>
      <c r="C51" s="163" t="s">
        <v>412</v>
      </c>
      <c r="D51" s="163"/>
      <c r="E51" s="163"/>
      <c r="F51" s="163"/>
      <c r="G51" s="163"/>
      <c r="H51" s="163"/>
      <c r="I51" s="163"/>
      <c r="J51" s="163"/>
      <c r="K51" s="163"/>
      <c r="L51" s="163"/>
      <c r="M51" s="163"/>
      <c r="N51" s="163"/>
      <c r="O51" s="163"/>
      <c r="P51" s="163"/>
      <c r="Q51" s="163"/>
      <c r="R51" s="163"/>
      <c r="S51" s="163"/>
      <c r="T51" s="163"/>
      <c r="U51" s="360"/>
      <c r="V51" s="51"/>
      <c r="W51" s="51"/>
      <c r="X51" s="51"/>
      <c r="Y51" s="51"/>
      <c r="Z51" s="51"/>
      <c r="AA51" s="51"/>
    </row>
    <row r="52" spans="1:27" ht="13.5" customHeight="1" thickBot="1">
      <c r="A52" s="1"/>
      <c r="B52" s="3"/>
      <c r="C52" s="164"/>
      <c r="D52" s="560" t="s">
        <v>280</v>
      </c>
      <c r="E52" s="561"/>
      <c r="F52" s="561"/>
      <c r="G52" s="562"/>
      <c r="H52" s="563" t="s">
        <v>353</v>
      </c>
      <c r="I52" s="564"/>
      <c r="J52" s="564"/>
      <c r="K52" s="564"/>
      <c r="L52" s="565"/>
      <c r="M52" s="604" t="s">
        <v>354</v>
      </c>
      <c r="N52" s="605"/>
      <c r="O52" s="605"/>
      <c r="P52" s="605"/>
      <c r="Q52" s="606"/>
      <c r="R52" s="561" t="s">
        <v>408</v>
      </c>
      <c r="S52" s="561"/>
      <c r="T52" s="561"/>
      <c r="U52" s="561"/>
      <c r="V52" s="561"/>
      <c r="W52" s="561"/>
      <c r="X52" s="561"/>
      <c r="Y52" s="561"/>
      <c r="Z52" s="561"/>
      <c r="AA52" s="607"/>
    </row>
    <row r="53" spans="1:27" ht="13.5" customHeight="1" thickTop="1">
      <c r="A53" s="1"/>
      <c r="B53" s="3"/>
      <c r="C53" s="165">
        <v>1</v>
      </c>
      <c r="D53" s="566" t="s">
        <v>675</v>
      </c>
      <c r="E53" s="567"/>
      <c r="F53" s="567"/>
      <c r="G53" s="568"/>
      <c r="H53" s="569" t="s">
        <v>355</v>
      </c>
      <c r="I53" s="570"/>
      <c r="J53" s="570"/>
      <c r="K53" s="570"/>
      <c r="L53" s="571"/>
      <c r="M53" s="583" t="s">
        <v>356</v>
      </c>
      <c r="N53" s="584"/>
      <c r="O53" s="584"/>
      <c r="P53" s="584"/>
      <c r="Q53" s="585"/>
      <c r="R53" s="570" t="s">
        <v>281</v>
      </c>
      <c r="S53" s="570"/>
      <c r="T53" s="570"/>
      <c r="U53" s="570"/>
      <c r="V53" s="570"/>
      <c r="W53" s="570"/>
      <c r="X53" s="570"/>
      <c r="Y53" s="570"/>
      <c r="Z53" s="570"/>
      <c r="AA53" s="571"/>
    </row>
    <row r="54" spans="1:27" ht="13.5" customHeight="1">
      <c r="A54" s="1"/>
      <c r="B54" s="3"/>
      <c r="C54" s="166"/>
      <c r="D54" s="533"/>
      <c r="E54" s="534"/>
      <c r="F54" s="534"/>
      <c r="G54" s="535"/>
      <c r="H54" s="536" t="s">
        <v>357</v>
      </c>
      <c r="I54" s="537"/>
      <c r="J54" s="537"/>
      <c r="K54" s="537"/>
      <c r="L54" s="538"/>
      <c r="M54" s="539" t="s">
        <v>358</v>
      </c>
      <c r="N54" s="540"/>
      <c r="O54" s="540"/>
      <c r="P54" s="540"/>
      <c r="Q54" s="541"/>
      <c r="R54" s="537" t="s">
        <v>282</v>
      </c>
      <c r="S54" s="537"/>
      <c r="T54" s="537"/>
      <c r="U54" s="537"/>
      <c r="V54" s="537"/>
      <c r="W54" s="537"/>
      <c r="X54" s="537"/>
      <c r="Y54" s="537"/>
      <c r="Z54" s="537"/>
      <c r="AA54" s="538"/>
    </row>
    <row r="55" spans="1:27" ht="13.5" customHeight="1">
      <c r="A55" s="1"/>
      <c r="B55" s="3"/>
      <c r="C55" s="167"/>
      <c r="D55" s="542"/>
      <c r="E55" s="543"/>
      <c r="F55" s="543"/>
      <c r="G55" s="544"/>
      <c r="H55" s="545" t="s">
        <v>333</v>
      </c>
      <c r="I55" s="546"/>
      <c r="J55" s="546"/>
      <c r="K55" s="546"/>
      <c r="L55" s="547"/>
      <c r="M55" s="548" t="s">
        <v>422</v>
      </c>
      <c r="N55" s="549"/>
      <c r="O55" s="549"/>
      <c r="P55" s="549"/>
      <c r="Q55" s="550"/>
      <c r="R55" s="546" t="s">
        <v>201</v>
      </c>
      <c r="S55" s="546"/>
      <c r="T55" s="546"/>
      <c r="U55" s="546"/>
      <c r="V55" s="546"/>
      <c r="W55" s="546"/>
      <c r="X55" s="546"/>
      <c r="Y55" s="546"/>
      <c r="Z55" s="546"/>
      <c r="AA55" s="547"/>
    </row>
    <row r="56" spans="1:27" ht="13.5" customHeight="1">
      <c r="A56" s="1"/>
      <c r="B56" s="3"/>
      <c r="C56" s="166">
        <v>2</v>
      </c>
      <c r="D56" s="556" t="s">
        <v>676</v>
      </c>
      <c r="E56" s="557"/>
      <c r="F56" s="557"/>
      <c r="G56" s="558"/>
      <c r="H56" s="559" t="s">
        <v>355</v>
      </c>
      <c r="I56" s="554"/>
      <c r="J56" s="554"/>
      <c r="K56" s="554"/>
      <c r="L56" s="555"/>
      <c r="M56" s="551" t="s">
        <v>359</v>
      </c>
      <c r="N56" s="552"/>
      <c r="O56" s="552"/>
      <c r="P56" s="552"/>
      <c r="Q56" s="553"/>
      <c r="R56" s="554" t="s">
        <v>360</v>
      </c>
      <c r="S56" s="554"/>
      <c r="T56" s="554"/>
      <c r="U56" s="554"/>
      <c r="V56" s="554"/>
      <c r="W56" s="554"/>
      <c r="X56" s="554"/>
      <c r="Y56" s="554"/>
      <c r="Z56" s="554"/>
      <c r="AA56" s="555"/>
    </row>
    <row r="57" spans="1:27" ht="13.5" customHeight="1">
      <c r="A57" s="1"/>
      <c r="B57" s="3"/>
      <c r="C57" s="166"/>
      <c r="D57" s="533"/>
      <c r="E57" s="534"/>
      <c r="F57" s="534"/>
      <c r="G57" s="535"/>
      <c r="H57" s="536" t="s">
        <v>357</v>
      </c>
      <c r="I57" s="537"/>
      <c r="J57" s="537"/>
      <c r="K57" s="537"/>
      <c r="L57" s="538"/>
      <c r="M57" s="539" t="s">
        <v>361</v>
      </c>
      <c r="N57" s="540"/>
      <c r="O57" s="540"/>
      <c r="P57" s="540"/>
      <c r="Q57" s="541"/>
      <c r="R57" s="537" t="s">
        <v>362</v>
      </c>
      <c r="S57" s="537"/>
      <c r="T57" s="537"/>
      <c r="U57" s="537"/>
      <c r="V57" s="537"/>
      <c r="W57" s="537"/>
      <c r="X57" s="537"/>
      <c r="Y57" s="537"/>
      <c r="Z57" s="537"/>
      <c r="AA57" s="538"/>
    </row>
    <row r="58" spans="1:27" ht="13.5" customHeight="1">
      <c r="A58" s="1"/>
      <c r="B58" s="3"/>
      <c r="C58" s="166"/>
      <c r="D58" s="533"/>
      <c r="E58" s="534"/>
      <c r="F58" s="534"/>
      <c r="G58" s="535"/>
      <c r="H58" s="536" t="s">
        <v>333</v>
      </c>
      <c r="I58" s="537"/>
      <c r="J58" s="537"/>
      <c r="K58" s="537"/>
      <c r="L58" s="538"/>
      <c r="M58" s="539" t="s">
        <v>423</v>
      </c>
      <c r="N58" s="540"/>
      <c r="O58" s="540"/>
      <c r="P58" s="540"/>
      <c r="Q58" s="541"/>
      <c r="R58" s="537" t="s">
        <v>201</v>
      </c>
      <c r="S58" s="537"/>
      <c r="T58" s="537"/>
      <c r="U58" s="537"/>
      <c r="V58" s="537"/>
      <c r="W58" s="537"/>
      <c r="X58" s="537"/>
      <c r="Y58" s="537"/>
      <c r="Z58" s="537"/>
      <c r="AA58" s="538"/>
    </row>
    <row r="59" spans="1:27" ht="13.5" customHeight="1">
      <c r="A59" s="1"/>
      <c r="B59" s="3"/>
      <c r="C59" s="166"/>
      <c r="D59" s="542"/>
      <c r="E59" s="543"/>
      <c r="F59" s="543"/>
      <c r="G59" s="544"/>
      <c r="H59" s="545" t="s">
        <v>407</v>
      </c>
      <c r="I59" s="546"/>
      <c r="J59" s="546"/>
      <c r="K59" s="546"/>
      <c r="L59" s="547"/>
      <c r="M59" s="548" t="s">
        <v>363</v>
      </c>
      <c r="N59" s="549"/>
      <c r="O59" s="549"/>
      <c r="P59" s="549"/>
      <c r="Q59" s="550"/>
      <c r="R59" s="546" t="s">
        <v>200</v>
      </c>
      <c r="S59" s="546"/>
      <c r="T59" s="546"/>
      <c r="U59" s="546"/>
      <c r="V59" s="546"/>
      <c r="W59" s="546"/>
      <c r="X59" s="546"/>
      <c r="Y59" s="546"/>
      <c r="Z59" s="546"/>
      <c r="AA59" s="547"/>
    </row>
    <row r="60" spans="1:27" ht="13.5" customHeight="1">
      <c r="A60" s="1"/>
      <c r="B60" s="3"/>
      <c r="C60" s="166"/>
      <c r="D60" s="556" t="s">
        <v>677</v>
      </c>
      <c r="E60" s="557"/>
      <c r="F60" s="557"/>
      <c r="G60" s="558"/>
      <c r="H60" s="559" t="s">
        <v>364</v>
      </c>
      <c r="I60" s="554"/>
      <c r="J60" s="554"/>
      <c r="K60" s="554"/>
      <c r="L60" s="555"/>
      <c r="M60" s="551" t="s">
        <v>366</v>
      </c>
      <c r="N60" s="552"/>
      <c r="O60" s="552"/>
      <c r="P60" s="552"/>
      <c r="Q60" s="553"/>
      <c r="R60" s="554" t="s">
        <v>281</v>
      </c>
      <c r="S60" s="554"/>
      <c r="T60" s="554"/>
      <c r="U60" s="554"/>
      <c r="V60" s="554"/>
      <c r="W60" s="554"/>
      <c r="X60" s="554"/>
      <c r="Y60" s="554"/>
      <c r="Z60" s="554"/>
      <c r="AA60" s="555"/>
    </row>
    <row r="61" spans="1:27" ht="13.5" customHeight="1">
      <c r="A61" s="1"/>
      <c r="B61" s="3"/>
      <c r="C61" s="166"/>
      <c r="D61" s="533"/>
      <c r="E61" s="534"/>
      <c r="F61" s="534"/>
      <c r="G61" s="535"/>
      <c r="H61" s="536" t="s">
        <v>365</v>
      </c>
      <c r="I61" s="537"/>
      <c r="J61" s="537"/>
      <c r="K61" s="537"/>
      <c r="L61" s="538"/>
      <c r="M61" s="539" t="s">
        <v>367</v>
      </c>
      <c r="N61" s="540"/>
      <c r="O61" s="540"/>
      <c r="P61" s="540"/>
      <c r="Q61" s="541"/>
      <c r="R61" s="537" t="s">
        <v>282</v>
      </c>
      <c r="S61" s="537"/>
      <c r="T61" s="537"/>
      <c r="U61" s="537"/>
      <c r="V61" s="537"/>
      <c r="W61" s="537"/>
      <c r="X61" s="537"/>
      <c r="Y61" s="537"/>
      <c r="Z61" s="537"/>
      <c r="AA61" s="538"/>
    </row>
    <row r="62" spans="1:27" ht="13.5" customHeight="1">
      <c r="A62" s="1"/>
      <c r="B62" s="3"/>
      <c r="C62" s="167"/>
      <c r="D62" s="542"/>
      <c r="E62" s="543"/>
      <c r="F62" s="543"/>
      <c r="G62" s="544"/>
      <c r="H62" s="545" t="s">
        <v>333</v>
      </c>
      <c r="I62" s="546"/>
      <c r="J62" s="546"/>
      <c r="K62" s="546"/>
      <c r="L62" s="547"/>
      <c r="M62" s="548" t="s">
        <v>424</v>
      </c>
      <c r="N62" s="549"/>
      <c r="O62" s="549"/>
      <c r="P62" s="549"/>
      <c r="Q62" s="550"/>
      <c r="R62" s="546" t="s">
        <v>201</v>
      </c>
      <c r="S62" s="546"/>
      <c r="T62" s="546"/>
      <c r="U62" s="546"/>
      <c r="V62" s="546"/>
      <c r="W62" s="546"/>
      <c r="X62" s="546"/>
      <c r="Y62" s="546"/>
      <c r="Z62" s="546"/>
      <c r="AA62" s="547"/>
    </row>
    <row r="63" spans="1:27" ht="13.5" customHeight="1">
      <c r="A63" s="1"/>
      <c r="B63" s="3"/>
      <c r="C63" s="166">
        <v>3</v>
      </c>
      <c r="D63" s="608" t="s">
        <v>728</v>
      </c>
      <c r="E63" s="609"/>
      <c r="F63" s="609"/>
      <c r="G63" s="610"/>
      <c r="H63" s="559" t="s">
        <v>364</v>
      </c>
      <c r="I63" s="554"/>
      <c r="J63" s="554"/>
      <c r="K63" s="554"/>
      <c r="L63" s="555"/>
      <c r="M63" s="551" t="s">
        <v>729</v>
      </c>
      <c r="N63" s="552"/>
      <c r="O63" s="552"/>
      <c r="P63" s="552"/>
      <c r="Q63" s="553"/>
      <c r="R63" s="554" t="s">
        <v>202</v>
      </c>
      <c r="S63" s="554"/>
      <c r="T63" s="554"/>
      <c r="U63" s="554"/>
      <c r="V63" s="554"/>
      <c r="W63" s="554"/>
      <c r="X63" s="554"/>
      <c r="Y63" s="554"/>
      <c r="Z63" s="554"/>
      <c r="AA63" s="555"/>
    </row>
    <row r="64" spans="1:27" ht="13.5" customHeight="1">
      <c r="A64" s="1"/>
      <c r="B64" s="3"/>
      <c r="C64" s="166"/>
      <c r="D64" s="611"/>
      <c r="E64" s="612"/>
      <c r="F64" s="612"/>
      <c r="G64" s="613"/>
      <c r="H64" s="545" t="s">
        <v>365</v>
      </c>
      <c r="I64" s="546"/>
      <c r="J64" s="546"/>
      <c r="K64" s="546"/>
      <c r="L64" s="547"/>
      <c r="M64" s="548" t="s">
        <v>730</v>
      </c>
      <c r="N64" s="549"/>
      <c r="O64" s="549"/>
      <c r="P64" s="549"/>
      <c r="Q64" s="550"/>
      <c r="R64" s="546" t="s">
        <v>203</v>
      </c>
      <c r="S64" s="546"/>
      <c r="T64" s="546"/>
      <c r="U64" s="546"/>
      <c r="V64" s="546"/>
      <c r="W64" s="546"/>
      <c r="X64" s="546"/>
      <c r="Y64" s="546"/>
      <c r="Z64" s="546"/>
      <c r="AA64" s="547"/>
    </row>
    <row r="65" spans="1:27" ht="13.5" customHeight="1">
      <c r="A65" s="1"/>
      <c r="B65" s="3"/>
      <c r="C65" s="166"/>
      <c r="D65" s="556" t="s">
        <v>678</v>
      </c>
      <c r="E65" s="557"/>
      <c r="F65" s="557"/>
      <c r="G65" s="558"/>
      <c r="H65" s="559" t="s">
        <v>364</v>
      </c>
      <c r="I65" s="554"/>
      <c r="J65" s="554"/>
      <c r="K65" s="554"/>
      <c r="L65" s="555"/>
      <c r="M65" s="551" t="s">
        <v>566</v>
      </c>
      <c r="N65" s="552"/>
      <c r="O65" s="552"/>
      <c r="P65" s="552"/>
      <c r="Q65" s="553"/>
      <c r="R65" s="554" t="s">
        <v>281</v>
      </c>
      <c r="S65" s="554"/>
      <c r="T65" s="554"/>
      <c r="U65" s="554"/>
      <c r="V65" s="554"/>
      <c r="W65" s="554"/>
      <c r="X65" s="554"/>
      <c r="Y65" s="554"/>
      <c r="Z65" s="554"/>
      <c r="AA65" s="555"/>
    </row>
    <row r="66" spans="1:27" ht="13.5" customHeight="1">
      <c r="A66" s="1"/>
      <c r="B66" s="3"/>
      <c r="C66" s="166"/>
      <c r="D66" s="533"/>
      <c r="E66" s="534"/>
      <c r="F66" s="534"/>
      <c r="G66" s="535"/>
      <c r="H66" s="536" t="s">
        <v>365</v>
      </c>
      <c r="I66" s="537"/>
      <c r="J66" s="537"/>
      <c r="K66" s="537"/>
      <c r="L66" s="538"/>
      <c r="M66" s="539" t="s">
        <v>567</v>
      </c>
      <c r="N66" s="540"/>
      <c r="O66" s="540"/>
      <c r="P66" s="540"/>
      <c r="Q66" s="541"/>
      <c r="R66" s="537" t="s">
        <v>282</v>
      </c>
      <c r="S66" s="537"/>
      <c r="T66" s="537"/>
      <c r="U66" s="537"/>
      <c r="V66" s="537"/>
      <c r="W66" s="537"/>
      <c r="X66" s="537"/>
      <c r="Y66" s="537"/>
      <c r="Z66" s="537"/>
      <c r="AA66" s="538"/>
    </row>
    <row r="67" spans="1:27" ht="13.5" customHeight="1">
      <c r="A67" s="1"/>
      <c r="B67" s="3"/>
      <c r="C67" s="167"/>
      <c r="D67" s="542"/>
      <c r="E67" s="543"/>
      <c r="F67" s="543"/>
      <c r="G67" s="544"/>
      <c r="H67" s="545" t="s">
        <v>333</v>
      </c>
      <c r="I67" s="546"/>
      <c r="J67" s="546"/>
      <c r="K67" s="546"/>
      <c r="L67" s="547"/>
      <c r="M67" s="548" t="s">
        <v>568</v>
      </c>
      <c r="N67" s="549"/>
      <c r="O67" s="549"/>
      <c r="P67" s="549"/>
      <c r="Q67" s="550"/>
      <c r="R67" s="546" t="s">
        <v>201</v>
      </c>
      <c r="S67" s="546"/>
      <c r="T67" s="546"/>
      <c r="U67" s="546"/>
      <c r="V67" s="546"/>
      <c r="W67" s="546"/>
      <c r="X67" s="546"/>
      <c r="Y67" s="546"/>
      <c r="Z67" s="546"/>
      <c r="AA67" s="547"/>
    </row>
    <row r="68" spans="1:27" ht="13.5" customHeight="1">
      <c r="A68" s="1"/>
      <c r="B68" s="3"/>
      <c r="C68" s="166">
        <v>4</v>
      </c>
      <c r="D68" s="621" t="s">
        <v>668</v>
      </c>
      <c r="E68" s="622"/>
      <c r="F68" s="622"/>
      <c r="G68" s="623"/>
      <c r="H68" s="559" t="s">
        <v>364</v>
      </c>
      <c r="I68" s="554"/>
      <c r="J68" s="554"/>
      <c r="K68" s="554"/>
      <c r="L68" s="555"/>
      <c r="M68" s="551" t="s">
        <v>669</v>
      </c>
      <c r="N68" s="552"/>
      <c r="O68" s="552"/>
      <c r="P68" s="552"/>
      <c r="Q68" s="553"/>
      <c r="R68" s="554" t="s">
        <v>202</v>
      </c>
      <c r="S68" s="554"/>
      <c r="T68" s="554"/>
      <c r="U68" s="554"/>
      <c r="V68" s="554"/>
      <c r="W68" s="554"/>
      <c r="X68" s="554"/>
      <c r="Y68" s="554"/>
      <c r="Z68" s="554"/>
      <c r="AA68" s="555"/>
    </row>
    <row r="69" spans="1:27" ht="13.5" customHeight="1">
      <c r="A69" s="1"/>
      <c r="B69" s="3"/>
      <c r="C69" s="166"/>
      <c r="D69" s="624"/>
      <c r="E69" s="625"/>
      <c r="F69" s="625"/>
      <c r="G69" s="626"/>
      <c r="H69" s="545" t="s">
        <v>365</v>
      </c>
      <c r="I69" s="546"/>
      <c r="J69" s="546"/>
      <c r="K69" s="546"/>
      <c r="L69" s="547"/>
      <c r="M69" s="548" t="s">
        <v>670</v>
      </c>
      <c r="N69" s="549"/>
      <c r="O69" s="549"/>
      <c r="P69" s="549"/>
      <c r="Q69" s="550"/>
      <c r="R69" s="546" t="s">
        <v>203</v>
      </c>
      <c r="S69" s="546"/>
      <c r="T69" s="546"/>
      <c r="U69" s="546"/>
      <c r="V69" s="546"/>
      <c r="W69" s="546"/>
      <c r="X69" s="546"/>
      <c r="Y69" s="546"/>
      <c r="Z69" s="546"/>
      <c r="AA69" s="547"/>
    </row>
    <row r="70" spans="1:27" ht="13.5" customHeight="1">
      <c r="A70" s="1"/>
      <c r="B70" s="3"/>
      <c r="C70" s="166"/>
      <c r="D70" s="556" t="s">
        <v>671</v>
      </c>
      <c r="E70" s="557"/>
      <c r="F70" s="557"/>
      <c r="G70" s="558"/>
      <c r="H70" s="559" t="s">
        <v>364</v>
      </c>
      <c r="I70" s="554"/>
      <c r="J70" s="554"/>
      <c r="K70" s="554"/>
      <c r="L70" s="555"/>
      <c r="M70" s="551" t="s">
        <v>672</v>
      </c>
      <c r="N70" s="552"/>
      <c r="O70" s="552"/>
      <c r="P70" s="552"/>
      <c r="Q70" s="553"/>
      <c r="R70" s="554" t="s">
        <v>281</v>
      </c>
      <c r="S70" s="554"/>
      <c r="T70" s="554"/>
      <c r="U70" s="554"/>
      <c r="V70" s="554"/>
      <c r="W70" s="554"/>
      <c r="X70" s="554"/>
      <c r="Y70" s="554"/>
      <c r="Z70" s="554"/>
      <c r="AA70" s="555"/>
    </row>
    <row r="71" spans="1:27" ht="13.5" customHeight="1">
      <c r="A71" s="1"/>
      <c r="B71" s="3"/>
      <c r="C71" s="166"/>
      <c r="D71" s="533"/>
      <c r="E71" s="534"/>
      <c r="F71" s="534"/>
      <c r="G71" s="535"/>
      <c r="H71" s="536" t="s">
        <v>365</v>
      </c>
      <c r="I71" s="537"/>
      <c r="J71" s="537"/>
      <c r="K71" s="537"/>
      <c r="L71" s="538"/>
      <c r="M71" s="539" t="s">
        <v>673</v>
      </c>
      <c r="N71" s="540"/>
      <c r="O71" s="540"/>
      <c r="P71" s="540"/>
      <c r="Q71" s="541"/>
      <c r="R71" s="537" t="s">
        <v>282</v>
      </c>
      <c r="S71" s="537"/>
      <c r="T71" s="537"/>
      <c r="U71" s="537"/>
      <c r="V71" s="537"/>
      <c r="W71" s="537"/>
      <c r="X71" s="537"/>
      <c r="Y71" s="537"/>
      <c r="Z71" s="537"/>
      <c r="AA71" s="538"/>
    </row>
    <row r="72" spans="1:27" ht="13.5" customHeight="1">
      <c r="A72" s="1"/>
      <c r="B72" s="3"/>
      <c r="C72" s="167"/>
      <c r="D72" s="542"/>
      <c r="E72" s="543"/>
      <c r="F72" s="543"/>
      <c r="G72" s="544"/>
      <c r="H72" s="545" t="s">
        <v>333</v>
      </c>
      <c r="I72" s="546"/>
      <c r="J72" s="546"/>
      <c r="K72" s="546"/>
      <c r="L72" s="547"/>
      <c r="M72" s="548" t="s">
        <v>674</v>
      </c>
      <c r="N72" s="549"/>
      <c r="O72" s="549"/>
      <c r="P72" s="549"/>
      <c r="Q72" s="550"/>
      <c r="R72" s="546" t="s">
        <v>201</v>
      </c>
      <c r="S72" s="546"/>
      <c r="T72" s="546"/>
      <c r="U72" s="546"/>
      <c r="V72" s="546"/>
      <c r="W72" s="546"/>
      <c r="X72" s="546"/>
      <c r="Y72" s="546"/>
      <c r="Z72" s="546"/>
      <c r="AA72" s="547"/>
    </row>
    <row r="73" spans="1:27" ht="13.5" customHeight="1">
      <c r="A73" s="1"/>
      <c r="B73" s="3"/>
      <c r="C73" s="166">
        <v>5</v>
      </c>
      <c r="D73" s="556" t="s">
        <v>679</v>
      </c>
      <c r="E73" s="557"/>
      <c r="F73" s="557"/>
      <c r="G73" s="558"/>
      <c r="H73" s="559" t="s">
        <v>355</v>
      </c>
      <c r="I73" s="554"/>
      <c r="J73" s="554"/>
      <c r="K73" s="554"/>
      <c r="L73" s="555"/>
      <c r="M73" s="551" t="s">
        <v>368</v>
      </c>
      <c r="N73" s="552"/>
      <c r="O73" s="552"/>
      <c r="P73" s="552"/>
      <c r="Q73" s="553"/>
      <c r="R73" s="614" t="s">
        <v>202</v>
      </c>
      <c r="S73" s="614"/>
      <c r="T73" s="614"/>
      <c r="U73" s="614"/>
      <c r="V73" s="614"/>
      <c r="W73" s="614"/>
      <c r="X73" s="614"/>
      <c r="Y73" s="614"/>
      <c r="Z73" s="614"/>
      <c r="AA73" s="615"/>
    </row>
    <row r="74" spans="1:27" ht="13.5" customHeight="1" thickBot="1">
      <c r="A74" s="1"/>
      <c r="B74" s="3"/>
      <c r="C74" s="168"/>
      <c r="D74" s="628"/>
      <c r="E74" s="629"/>
      <c r="F74" s="629"/>
      <c r="G74" s="630"/>
      <c r="H74" s="530" t="s">
        <v>357</v>
      </c>
      <c r="I74" s="531"/>
      <c r="J74" s="531"/>
      <c r="K74" s="531"/>
      <c r="L74" s="532"/>
      <c r="M74" s="616" t="s">
        <v>369</v>
      </c>
      <c r="N74" s="617"/>
      <c r="O74" s="617"/>
      <c r="P74" s="617"/>
      <c r="Q74" s="618"/>
      <c r="R74" s="619" t="s">
        <v>203</v>
      </c>
      <c r="S74" s="619"/>
      <c r="T74" s="619"/>
      <c r="U74" s="619"/>
      <c r="V74" s="619"/>
      <c r="W74" s="619"/>
      <c r="X74" s="619"/>
      <c r="Y74" s="619"/>
      <c r="Z74" s="619"/>
      <c r="AA74" s="620"/>
    </row>
    <row r="75" spans="1:27" ht="13.5" customHeight="1">
      <c r="A75" s="1"/>
      <c r="B75" s="3"/>
      <c r="C75" s="3"/>
      <c r="D75" s="340"/>
      <c r="E75" s="340"/>
      <c r="F75" s="340"/>
      <c r="G75" s="340"/>
      <c r="H75" s="340"/>
      <c r="I75" s="340"/>
      <c r="J75" s="340"/>
      <c r="K75" s="340"/>
      <c r="L75" s="340"/>
      <c r="M75" s="340"/>
      <c r="N75" s="340"/>
      <c r="O75" s="340"/>
      <c r="P75" s="340"/>
      <c r="Q75" s="340"/>
      <c r="R75" s="340"/>
      <c r="S75" s="340"/>
      <c r="T75" s="340"/>
      <c r="U75" s="356"/>
      <c r="V75" s="40"/>
      <c r="W75" s="40"/>
      <c r="X75" s="40"/>
      <c r="Y75" s="40"/>
      <c r="Z75" s="40"/>
      <c r="AA75" s="40"/>
    </row>
    <row r="76" spans="1:27" ht="13.5" customHeight="1">
      <c r="A76" s="1" t="s">
        <v>425</v>
      </c>
      <c r="B76" s="3"/>
      <c r="C76" s="184" t="s">
        <v>217</v>
      </c>
      <c r="D76" s="340"/>
      <c r="E76" s="340"/>
      <c r="F76" s="340"/>
      <c r="G76" s="340"/>
      <c r="H76" s="340"/>
      <c r="I76" s="340"/>
      <c r="J76" s="340"/>
      <c r="K76" s="340"/>
      <c r="L76" s="340"/>
      <c r="M76" s="340"/>
      <c r="N76" s="340"/>
      <c r="O76" s="340"/>
      <c r="P76" s="340"/>
      <c r="Q76" s="340"/>
      <c r="R76" s="340"/>
      <c r="S76" s="340"/>
      <c r="T76" s="340"/>
      <c r="U76" s="356"/>
      <c r="V76" s="40"/>
      <c r="W76" s="40"/>
      <c r="X76" s="40"/>
      <c r="Y76" s="40"/>
      <c r="Z76" s="40"/>
      <c r="AA76" s="40"/>
    </row>
    <row r="77" spans="1:27" ht="6" customHeight="1">
      <c r="A77" s="1"/>
      <c r="B77" s="3"/>
      <c r="C77" s="3"/>
      <c r="D77" s="340"/>
      <c r="E77" s="340"/>
      <c r="F77" s="340"/>
      <c r="G77" s="340"/>
      <c r="H77" s="340"/>
      <c r="I77" s="340"/>
      <c r="J77" s="340"/>
      <c r="K77" s="340"/>
      <c r="L77" s="340"/>
      <c r="M77" s="340"/>
      <c r="N77" s="340"/>
      <c r="O77" s="340"/>
      <c r="P77" s="340"/>
      <c r="Q77" s="340"/>
      <c r="R77" s="340"/>
      <c r="S77" s="340"/>
      <c r="T77" s="340"/>
      <c r="U77" s="356"/>
      <c r="V77" s="40"/>
      <c r="W77" s="40"/>
      <c r="X77" s="40"/>
      <c r="Y77" s="40"/>
      <c r="Z77" s="40"/>
      <c r="AA77" s="40"/>
    </row>
    <row r="78" spans="1:27" ht="13.5" customHeight="1">
      <c r="A78" s="1"/>
      <c r="B78" s="3"/>
      <c r="C78" s="3" t="s">
        <v>340</v>
      </c>
      <c r="D78" s="362"/>
      <c r="E78" s="363"/>
      <c r="F78" s="163" t="s">
        <v>265</v>
      </c>
      <c r="G78" s="163"/>
      <c r="H78" s="163"/>
      <c r="I78" s="163"/>
      <c r="J78" s="163"/>
      <c r="K78" s="163"/>
      <c r="L78" s="163"/>
      <c r="M78" s="163"/>
      <c r="N78" s="163"/>
      <c r="O78" s="163"/>
      <c r="P78" s="163"/>
      <c r="Q78" s="163"/>
      <c r="R78" s="163"/>
      <c r="S78" s="163"/>
      <c r="T78" s="163"/>
      <c r="U78" s="360"/>
      <c r="V78" s="51"/>
      <c r="W78" s="51"/>
      <c r="X78" s="51"/>
      <c r="Y78" s="51"/>
      <c r="Z78" s="51"/>
      <c r="AA78" s="51"/>
    </row>
    <row r="79" spans="1:27" ht="13.5" customHeight="1">
      <c r="A79" s="1"/>
      <c r="B79" s="3"/>
      <c r="C79" s="3" t="s">
        <v>343</v>
      </c>
      <c r="D79" s="340" t="s">
        <v>204</v>
      </c>
      <c r="E79" s="340"/>
      <c r="F79" s="340"/>
      <c r="G79" s="340"/>
      <c r="H79" s="340"/>
      <c r="I79" s="340"/>
      <c r="J79" s="340"/>
      <c r="K79" s="340"/>
      <c r="L79" s="340"/>
      <c r="M79" s="340"/>
      <c r="N79" s="340"/>
      <c r="O79" s="340"/>
      <c r="P79" s="340"/>
      <c r="Q79" s="340"/>
      <c r="R79" s="340"/>
      <c r="S79" s="340"/>
      <c r="T79" s="340"/>
      <c r="U79" s="356"/>
      <c r="V79" s="40"/>
      <c r="W79" s="40"/>
      <c r="X79" s="40"/>
      <c r="Y79" s="40"/>
      <c r="Z79" s="40"/>
      <c r="AA79" s="40"/>
    </row>
    <row r="80" spans="1:27" ht="13.5" customHeight="1">
      <c r="A80" s="1"/>
      <c r="B80" s="3"/>
      <c r="C80" s="3"/>
      <c r="D80" s="364" t="s">
        <v>426</v>
      </c>
      <c r="E80" s="163" t="s">
        <v>370</v>
      </c>
      <c r="F80" s="163"/>
      <c r="G80" s="163"/>
      <c r="H80" s="163"/>
      <c r="I80" s="163"/>
      <c r="J80" s="163"/>
      <c r="K80" s="163"/>
      <c r="L80" s="163"/>
      <c r="M80" s="163"/>
      <c r="N80" s="163"/>
      <c r="O80" s="163"/>
      <c r="P80" s="163"/>
      <c r="Q80" s="163"/>
      <c r="R80" s="163"/>
      <c r="S80" s="163"/>
      <c r="T80" s="163"/>
      <c r="U80" s="360"/>
      <c r="V80" s="51"/>
      <c r="W80" s="51"/>
      <c r="X80" s="51"/>
      <c r="Y80" s="51"/>
      <c r="Z80" s="51"/>
      <c r="AA80" s="51"/>
    </row>
    <row r="81" spans="1:27" ht="13.5" customHeight="1">
      <c r="A81" s="1"/>
      <c r="B81" s="3"/>
      <c r="C81" s="3"/>
      <c r="D81" s="364" t="s">
        <v>426</v>
      </c>
      <c r="E81" s="582" t="s">
        <v>694</v>
      </c>
      <c r="F81" s="582"/>
      <c r="G81" s="582"/>
      <c r="H81" s="582"/>
      <c r="I81" s="582"/>
      <c r="J81" s="582"/>
      <c r="K81" s="582"/>
      <c r="L81" s="582"/>
      <c r="M81" s="582"/>
      <c r="N81" s="582"/>
      <c r="O81" s="582"/>
      <c r="P81" s="582"/>
      <c r="Q81" s="582"/>
      <c r="R81" s="582"/>
      <c r="S81" s="582"/>
      <c r="T81" s="582"/>
      <c r="U81" s="582"/>
      <c r="V81" s="582"/>
      <c r="W81" s="582"/>
      <c r="X81" s="582"/>
      <c r="Y81" s="582"/>
      <c r="Z81" s="582"/>
      <c r="AA81" s="582"/>
    </row>
    <row r="82" spans="1:27" ht="13.5" customHeight="1">
      <c r="A82" s="1"/>
      <c r="B82" s="3"/>
      <c r="C82" s="3"/>
      <c r="D82" s="163"/>
      <c r="E82" s="582"/>
      <c r="F82" s="582"/>
      <c r="G82" s="582"/>
      <c r="H82" s="582"/>
      <c r="I82" s="582"/>
      <c r="J82" s="582"/>
      <c r="K82" s="582"/>
      <c r="L82" s="582"/>
      <c r="M82" s="582"/>
      <c r="N82" s="582"/>
      <c r="O82" s="582"/>
      <c r="P82" s="582"/>
      <c r="Q82" s="582"/>
      <c r="R82" s="582"/>
      <c r="S82" s="582"/>
      <c r="T82" s="582"/>
      <c r="U82" s="582"/>
      <c r="V82" s="582"/>
      <c r="W82" s="582"/>
      <c r="X82" s="582"/>
      <c r="Y82" s="582"/>
      <c r="Z82" s="582"/>
      <c r="AA82" s="582"/>
    </row>
    <row r="83" spans="1:27" ht="13.5" customHeight="1">
      <c r="A83" s="1"/>
      <c r="B83" s="3"/>
      <c r="C83" s="3" t="s">
        <v>427</v>
      </c>
      <c r="D83" s="340" t="s">
        <v>207</v>
      </c>
      <c r="E83" s="340"/>
      <c r="F83" s="340"/>
      <c r="G83" s="340"/>
      <c r="H83" s="340"/>
      <c r="I83" s="340"/>
      <c r="J83" s="340"/>
      <c r="K83" s="340"/>
      <c r="L83" s="340"/>
      <c r="M83" s="340"/>
      <c r="N83" s="340"/>
      <c r="O83" s="340"/>
      <c r="P83" s="340"/>
      <c r="Q83" s="340"/>
      <c r="R83" s="340"/>
      <c r="S83" s="340"/>
      <c r="T83" s="340"/>
      <c r="U83" s="356"/>
      <c r="V83" s="40"/>
      <c r="W83" s="40"/>
      <c r="X83" s="40"/>
      <c r="Y83" s="40"/>
      <c r="Z83" s="40"/>
      <c r="AA83" s="40"/>
    </row>
    <row r="84" spans="1:27" ht="13.5" customHeight="1">
      <c r="A84" s="1"/>
      <c r="B84" s="3"/>
      <c r="C84" s="3"/>
      <c r="D84" s="364" t="s">
        <v>426</v>
      </c>
      <c r="E84" s="163" t="s">
        <v>371</v>
      </c>
      <c r="F84" s="163"/>
      <c r="G84" s="163"/>
      <c r="H84" s="163"/>
      <c r="I84" s="163"/>
      <c r="J84" s="163"/>
      <c r="K84" s="163"/>
      <c r="L84" s="340"/>
      <c r="M84" s="340"/>
      <c r="N84" s="340"/>
      <c r="O84" s="340"/>
      <c r="P84" s="340"/>
      <c r="Q84" s="340"/>
      <c r="R84" s="340"/>
      <c r="S84" s="340"/>
      <c r="T84" s="340"/>
      <c r="U84" s="356"/>
      <c r="V84" s="40"/>
      <c r="W84" s="40"/>
      <c r="X84" s="40"/>
      <c r="Y84" s="40"/>
      <c r="Z84" s="40"/>
      <c r="AA84" s="40"/>
    </row>
    <row r="85" spans="1:27" ht="13.5" customHeight="1">
      <c r="A85" s="1"/>
      <c r="B85" s="3"/>
      <c r="C85" s="485" t="s">
        <v>428</v>
      </c>
      <c r="D85" s="486" t="s">
        <v>720</v>
      </c>
      <c r="E85" s="486"/>
      <c r="F85" s="486"/>
      <c r="G85" s="486"/>
      <c r="H85" s="486"/>
      <c r="I85" s="486"/>
      <c r="J85" s="486"/>
      <c r="K85" s="486"/>
      <c r="L85" s="487"/>
      <c r="M85" s="487"/>
      <c r="N85" s="487"/>
      <c r="O85" s="487"/>
      <c r="P85" s="487"/>
      <c r="Q85" s="487"/>
      <c r="R85" s="487"/>
      <c r="S85" s="487"/>
      <c r="T85" s="487"/>
      <c r="U85" s="488"/>
      <c r="V85" s="489"/>
      <c r="W85" s="489"/>
      <c r="X85" s="489"/>
      <c r="Y85" s="489"/>
      <c r="Z85" s="489"/>
      <c r="AA85" s="40"/>
    </row>
    <row r="86" spans="1:27" ht="13.5" customHeight="1">
      <c r="A86" s="1"/>
      <c r="B86" s="3"/>
      <c r="C86" s="485"/>
      <c r="D86" s="490" t="s">
        <v>426</v>
      </c>
      <c r="E86" s="486" t="s">
        <v>721</v>
      </c>
      <c r="F86" s="486"/>
      <c r="G86" s="486"/>
      <c r="H86" s="486"/>
      <c r="I86" s="486"/>
      <c r="J86" s="486"/>
      <c r="K86" s="486"/>
      <c r="L86" s="487"/>
      <c r="M86" s="487"/>
      <c r="N86" s="487"/>
      <c r="O86" s="487"/>
      <c r="P86" s="487"/>
      <c r="Q86" s="487"/>
      <c r="R86" s="487"/>
      <c r="S86" s="487"/>
      <c r="T86" s="487"/>
      <c r="U86" s="488"/>
      <c r="V86" s="489"/>
      <c r="W86" s="489"/>
      <c r="X86" s="489"/>
      <c r="Y86" s="489"/>
      <c r="Z86" s="489"/>
      <c r="AA86" s="40"/>
    </row>
    <row r="87" spans="1:27" ht="13.5" customHeight="1">
      <c r="A87" s="1"/>
      <c r="B87" s="3"/>
      <c r="C87" s="485"/>
      <c r="D87" s="490" t="s">
        <v>426</v>
      </c>
      <c r="E87" s="486" t="s">
        <v>722</v>
      </c>
      <c r="F87" s="486"/>
      <c r="G87" s="486"/>
      <c r="H87" s="486"/>
      <c r="I87" s="486"/>
      <c r="J87" s="486"/>
      <c r="K87" s="486"/>
      <c r="L87" s="487"/>
      <c r="M87" s="487"/>
      <c r="N87" s="487"/>
      <c r="O87" s="487"/>
      <c r="P87" s="487"/>
      <c r="Q87" s="487"/>
      <c r="R87" s="487"/>
      <c r="S87" s="487"/>
      <c r="T87" s="487"/>
      <c r="U87" s="488"/>
      <c r="V87" s="489"/>
      <c r="W87" s="489"/>
      <c r="X87" s="489"/>
      <c r="Y87" s="489"/>
      <c r="Z87" s="489"/>
      <c r="AA87" s="40"/>
    </row>
    <row r="88" spans="1:27" ht="13.5" customHeight="1">
      <c r="A88" s="1"/>
      <c r="B88" s="3"/>
      <c r="C88" s="3" t="s">
        <v>429</v>
      </c>
      <c r="D88" s="340" t="s">
        <v>372</v>
      </c>
      <c r="E88" s="340"/>
      <c r="F88" s="340"/>
      <c r="G88" s="340"/>
      <c r="H88" s="340"/>
      <c r="I88" s="340"/>
      <c r="J88" s="340"/>
      <c r="K88" s="340"/>
      <c r="L88" s="340"/>
      <c r="M88" s="340"/>
      <c r="N88" s="340"/>
      <c r="O88" s="340"/>
      <c r="P88" s="340"/>
      <c r="Q88" s="340"/>
      <c r="R88" s="340"/>
      <c r="S88" s="340"/>
      <c r="T88" s="340"/>
      <c r="U88" s="356"/>
      <c r="V88" s="40"/>
      <c r="W88" s="40"/>
      <c r="X88" s="40"/>
      <c r="Y88" s="40"/>
      <c r="Z88" s="40"/>
      <c r="AA88" s="40"/>
    </row>
    <row r="89" spans="1:27" ht="13.5" customHeight="1">
      <c r="A89" s="1"/>
      <c r="B89" s="3"/>
      <c r="C89" s="3"/>
      <c r="D89" s="364" t="s">
        <v>426</v>
      </c>
      <c r="E89" s="163" t="s">
        <v>373</v>
      </c>
      <c r="F89" s="163"/>
      <c r="G89" s="163"/>
      <c r="H89" s="163"/>
      <c r="I89" s="163"/>
      <c r="J89" s="163"/>
      <c r="K89" s="163"/>
      <c r="L89" s="163"/>
      <c r="M89" s="163"/>
      <c r="N89" s="163"/>
      <c r="O89" s="163"/>
      <c r="P89" s="163"/>
      <c r="Q89" s="163"/>
      <c r="R89" s="163"/>
      <c r="S89" s="163"/>
      <c r="T89" s="163"/>
      <c r="U89" s="360"/>
      <c r="V89" s="51"/>
      <c r="W89" s="51"/>
      <c r="X89" s="51"/>
      <c r="Y89" s="51"/>
      <c r="Z89" s="51"/>
      <c r="AA89" s="51"/>
    </row>
    <row r="90" spans="1:27" ht="13.5" customHeight="1">
      <c r="A90" s="1"/>
      <c r="B90" s="3"/>
      <c r="C90" s="3"/>
      <c r="D90" s="364" t="s">
        <v>426</v>
      </c>
      <c r="E90" s="163" t="s">
        <v>374</v>
      </c>
      <c r="F90" s="163"/>
      <c r="G90" s="163"/>
      <c r="H90" s="163"/>
      <c r="I90" s="163"/>
      <c r="J90" s="163"/>
      <c r="K90" s="163"/>
      <c r="L90" s="163"/>
      <c r="M90" s="163"/>
      <c r="N90" s="163"/>
      <c r="O90" s="163"/>
      <c r="P90" s="163"/>
      <c r="Q90" s="163"/>
      <c r="R90" s="163"/>
      <c r="S90" s="163"/>
      <c r="T90" s="163"/>
      <c r="U90" s="360"/>
      <c r="V90" s="51"/>
      <c r="W90" s="51"/>
      <c r="X90" s="51"/>
      <c r="Y90" s="51"/>
      <c r="Z90" s="51"/>
      <c r="AA90" s="51"/>
    </row>
    <row r="91" spans="1:27" ht="13.5" customHeight="1">
      <c r="A91" s="1"/>
      <c r="B91" s="3"/>
      <c r="D91" s="364" t="s">
        <v>426</v>
      </c>
      <c r="E91" s="163" t="s">
        <v>375</v>
      </c>
      <c r="F91" s="365"/>
      <c r="G91" s="365"/>
      <c r="H91" s="365"/>
      <c r="I91" s="365"/>
      <c r="J91" s="365"/>
      <c r="K91" s="365"/>
      <c r="L91" s="365"/>
      <c r="M91" s="365"/>
      <c r="N91" s="365"/>
      <c r="O91" s="365"/>
      <c r="P91" s="365"/>
      <c r="Q91" s="365"/>
      <c r="R91" s="365"/>
      <c r="S91" s="365"/>
      <c r="T91" s="365"/>
      <c r="U91" s="366"/>
      <c r="V91" s="169"/>
      <c r="W91" s="169"/>
      <c r="X91" s="169"/>
      <c r="Y91" s="169"/>
      <c r="Z91" s="169"/>
      <c r="AA91" s="110"/>
    </row>
    <row r="92" spans="1:27" ht="13.5" customHeight="1">
      <c r="A92" s="1"/>
      <c r="B92" s="3"/>
      <c r="C92" s="3" t="s">
        <v>430</v>
      </c>
      <c r="D92" s="340" t="s">
        <v>208</v>
      </c>
      <c r="E92" s="340"/>
      <c r="F92" s="340"/>
      <c r="G92" s="340"/>
      <c r="H92" s="340"/>
      <c r="I92" s="340"/>
      <c r="J92" s="340"/>
      <c r="K92" s="340"/>
      <c r="L92" s="340"/>
      <c r="M92" s="340"/>
      <c r="N92" s="340"/>
      <c r="O92" s="340"/>
      <c r="P92" s="340"/>
      <c r="Q92" s="340"/>
      <c r="R92" s="340"/>
      <c r="S92" s="340"/>
      <c r="T92" s="340"/>
      <c r="U92" s="356"/>
      <c r="V92" s="40"/>
      <c r="W92" s="40"/>
      <c r="X92" s="40"/>
      <c r="Y92" s="40"/>
      <c r="Z92" s="40"/>
      <c r="AA92" s="40"/>
    </row>
    <row r="93" spans="1:27" ht="13.5" customHeight="1">
      <c r="A93" s="1"/>
      <c r="B93" s="3"/>
      <c r="C93" s="3"/>
      <c r="D93" s="364" t="s">
        <v>426</v>
      </c>
      <c r="E93" s="163" t="s">
        <v>695</v>
      </c>
      <c r="F93" s="163"/>
      <c r="G93" s="163"/>
      <c r="H93" s="163"/>
      <c r="I93" s="163"/>
      <c r="J93" s="163"/>
      <c r="K93" s="163"/>
      <c r="L93" s="163"/>
      <c r="M93" s="163"/>
      <c r="N93" s="163"/>
      <c r="O93" s="163"/>
      <c r="P93" s="163"/>
      <c r="Q93" s="163"/>
      <c r="R93" s="163"/>
      <c r="S93" s="163"/>
      <c r="T93" s="163"/>
      <c r="U93" s="360"/>
      <c r="V93" s="51"/>
      <c r="W93" s="51"/>
      <c r="X93" s="51"/>
      <c r="Y93" s="51"/>
      <c r="Z93" s="51"/>
      <c r="AA93" s="51"/>
    </row>
    <row r="94" spans="1:27" ht="13.5" customHeight="1">
      <c r="A94" s="1"/>
      <c r="B94" s="3"/>
      <c r="D94" s="364" t="s">
        <v>426</v>
      </c>
      <c r="E94" s="367" t="s">
        <v>472</v>
      </c>
      <c r="F94" s="367"/>
      <c r="G94" s="367"/>
      <c r="H94" s="367"/>
      <c r="I94" s="367"/>
      <c r="J94" s="367"/>
      <c r="K94" s="367"/>
      <c r="L94" s="367"/>
      <c r="M94" s="367"/>
      <c r="N94" s="367"/>
      <c r="O94" s="367"/>
      <c r="P94" s="367"/>
      <c r="Q94" s="367"/>
      <c r="R94" s="367"/>
      <c r="S94" s="367"/>
      <c r="T94" s="367"/>
      <c r="U94" s="368"/>
      <c r="V94" s="185"/>
      <c r="W94" s="51"/>
      <c r="X94" s="51"/>
      <c r="Y94" s="51"/>
      <c r="Z94" s="51"/>
      <c r="AA94" s="51"/>
    </row>
    <row r="95" spans="1:27" ht="13.5" customHeight="1">
      <c r="A95" s="1"/>
      <c r="B95" s="3"/>
      <c r="C95" s="3" t="s">
        <v>431</v>
      </c>
      <c r="D95" s="340" t="s">
        <v>209</v>
      </c>
      <c r="E95" s="340"/>
      <c r="F95" s="340"/>
      <c r="G95" s="340"/>
      <c r="H95" s="340"/>
      <c r="I95" s="340"/>
      <c r="J95" s="340"/>
      <c r="K95" s="340"/>
      <c r="L95" s="340"/>
      <c r="M95" s="340"/>
      <c r="N95" s="340"/>
      <c r="O95" s="340"/>
      <c r="P95" s="340"/>
      <c r="Q95" s="340"/>
      <c r="R95" s="340"/>
      <c r="S95" s="340"/>
      <c r="T95" s="340"/>
      <c r="U95" s="356"/>
      <c r="V95" s="40"/>
      <c r="W95" s="40"/>
      <c r="X95" s="40"/>
      <c r="Y95" s="40"/>
      <c r="Z95" s="40"/>
      <c r="AA95" s="40"/>
    </row>
    <row r="96" spans="1:27" ht="13.5" customHeight="1">
      <c r="A96" s="1"/>
      <c r="B96" s="3"/>
      <c r="C96" s="3"/>
      <c r="D96" s="364" t="s">
        <v>426</v>
      </c>
      <c r="E96" s="671" t="s">
        <v>696</v>
      </c>
      <c r="F96" s="671"/>
      <c r="G96" s="671"/>
      <c r="H96" s="671"/>
      <c r="I96" s="671"/>
      <c r="J96" s="671"/>
      <c r="K96" s="671"/>
      <c r="L96" s="671"/>
      <c r="M96" s="671"/>
      <c r="N96" s="671"/>
      <c r="O96" s="671"/>
      <c r="P96" s="671"/>
      <c r="Q96" s="671"/>
      <c r="R96" s="671"/>
      <c r="S96" s="671"/>
      <c r="T96" s="671"/>
      <c r="U96" s="671"/>
      <c r="V96" s="671"/>
      <c r="W96" s="671"/>
      <c r="X96" s="671"/>
      <c r="Y96" s="671"/>
      <c r="Z96" s="671"/>
      <c r="AA96" s="671"/>
    </row>
    <row r="97" spans="1:27" ht="13.5" customHeight="1">
      <c r="A97" s="1"/>
      <c r="B97" s="3"/>
      <c r="C97" s="3"/>
      <c r="D97" s="364"/>
      <c r="E97" s="671"/>
      <c r="F97" s="671"/>
      <c r="G97" s="671"/>
      <c r="H97" s="671"/>
      <c r="I97" s="671"/>
      <c r="J97" s="671"/>
      <c r="K97" s="671"/>
      <c r="L97" s="671"/>
      <c r="M97" s="671"/>
      <c r="N97" s="671"/>
      <c r="O97" s="671"/>
      <c r="P97" s="671"/>
      <c r="Q97" s="671"/>
      <c r="R97" s="671"/>
      <c r="S97" s="671"/>
      <c r="T97" s="671"/>
      <c r="U97" s="671"/>
      <c r="V97" s="671"/>
      <c r="W97" s="671"/>
      <c r="X97" s="671"/>
      <c r="Y97" s="671"/>
      <c r="Z97" s="671"/>
      <c r="AA97" s="671"/>
    </row>
    <row r="98" spans="1:27" ht="13.5" customHeight="1">
      <c r="A98" s="1"/>
      <c r="B98" s="3"/>
      <c r="C98" s="3" t="s">
        <v>433</v>
      </c>
      <c r="D98" s="340" t="s">
        <v>210</v>
      </c>
      <c r="E98" s="340"/>
      <c r="F98" s="340"/>
      <c r="G98" s="340"/>
      <c r="H98" s="340"/>
      <c r="I98" s="340"/>
      <c r="J98" s="340"/>
      <c r="K98" s="340"/>
      <c r="L98" s="340"/>
      <c r="M98" s="340"/>
      <c r="N98" s="340"/>
      <c r="O98" s="340"/>
      <c r="P98" s="340"/>
      <c r="Q98" s="340"/>
      <c r="R98" s="340"/>
      <c r="S98" s="340"/>
      <c r="T98" s="340"/>
      <c r="U98" s="356"/>
      <c r="V98" s="40"/>
      <c r="W98" s="40"/>
      <c r="X98" s="40"/>
      <c r="Y98" s="40"/>
      <c r="Z98" s="40"/>
      <c r="AA98" s="40"/>
    </row>
    <row r="99" spans="1:27" ht="13.5" customHeight="1">
      <c r="A99" s="1"/>
      <c r="B99" s="3"/>
      <c r="D99" s="364" t="s">
        <v>426</v>
      </c>
      <c r="E99" s="163" t="s">
        <v>376</v>
      </c>
      <c r="F99" s="163"/>
      <c r="G99" s="163"/>
      <c r="H99" s="163"/>
      <c r="I99" s="163"/>
      <c r="J99" s="163"/>
      <c r="K99" s="163"/>
      <c r="L99" s="163"/>
      <c r="M99" s="163"/>
      <c r="N99" s="163"/>
      <c r="O99" s="163"/>
      <c r="P99" s="163"/>
      <c r="Q99" s="163"/>
      <c r="R99" s="163"/>
      <c r="S99" s="163"/>
      <c r="T99" s="163"/>
      <c r="U99" s="360"/>
      <c r="V99" s="51"/>
      <c r="W99" s="51"/>
      <c r="X99" s="51"/>
      <c r="Y99" s="51"/>
      <c r="Z99" s="51"/>
      <c r="AA99" s="51"/>
    </row>
    <row r="100" spans="1:27" ht="13.5" customHeight="1">
      <c r="A100" s="1"/>
      <c r="B100" s="3"/>
      <c r="D100" s="364" t="s">
        <v>426</v>
      </c>
      <c r="E100" s="163" t="s">
        <v>432</v>
      </c>
      <c r="F100" s="163"/>
      <c r="G100" s="163"/>
      <c r="H100" s="163"/>
      <c r="I100" s="163"/>
      <c r="J100" s="163"/>
      <c r="K100" s="163"/>
      <c r="L100" s="163"/>
      <c r="M100" s="163"/>
      <c r="N100" s="163"/>
      <c r="O100" s="163"/>
      <c r="P100" s="163"/>
      <c r="Q100" s="163"/>
      <c r="R100" s="163"/>
      <c r="S100" s="163"/>
      <c r="T100" s="163"/>
      <c r="U100" s="360"/>
      <c r="V100" s="51"/>
      <c r="W100" s="51"/>
      <c r="X100" s="51"/>
      <c r="Y100" s="51"/>
      <c r="Z100" s="51"/>
      <c r="AA100" s="51"/>
    </row>
    <row r="101" spans="1:27" ht="13.5" customHeight="1">
      <c r="A101" s="1"/>
      <c r="B101" s="3"/>
      <c r="D101" s="163"/>
      <c r="E101" s="582" t="s">
        <v>404</v>
      </c>
      <c r="F101" s="582"/>
      <c r="G101" s="582"/>
      <c r="H101" s="582"/>
      <c r="I101" s="582"/>
      <c r="J101" s="582"/>
      <c r="K101" s="582"/>
      <c r="L101" s="582"/>
      <c r="M101" s="582"/>
      <c r="N101" s="582"/>
      <c r="O101" s="582"/>
      <c r="P101" s="582"/>
      <c r="Q101" s="582"/>
      <c r="R101" s="582"/>
      <c r="S101" s="582"/>
      <c r="T101" s="582"/>
      <c r="U101" s="582"/>
      <c r="V101" s="582"/>
      <c r="W101" s="582"/>
      <c r="X101" s="582"/>
      <c r="Y101" s="582"/>
      <c r="Z101" s="582"/>
      <c r="AA101" s="582"/>
    </row>
    <row r="102" spans="1:27" ht="13.5" customHeight="1">
      <c r="A102" s="1"/>
      <c r="B102" s="3"/>
      <c r="D102" s="163"/>
      <c r="E102" s="582"/>
      <c r="F102" s="582"/>
      <c r="G102" s="582"/>
      <c r="H102" s="582"/>
      <c r="I102" s="582"/>
      <c r="J102" s="582"/>
      <c r="K102" s="582"/>
      <c r="L102" s="582"/>
      <c r="M102" s="582"/>
      <c r="N102" s="582"/>
      <c r="O102" s="582"/>
      <c r="P102" s="582"/>
      <c r="Q102" s="582"/>
      <c r="R102" s="582"/>
      <c r="S102" s="582"/>
      <c r="T102" s="582"/>
      <c r="U102" s="582"/>
      <c r="V102" s="582"/>
      <c r="W102" s="582"/>
      <c r="X102" s="582"/>
      <c r="Y102" s="582"/>
      <c r="Z102" s="582"/>
      <c r="AA102" s="582"/>
    </row>
    <row r="103" spans="1:27" ht="13.5" customHeight="1">
      <c r="A103" s="1"/>
      <c r="B103" s="3"/>
      <c r="C103" s="3" t="s">
        <v>434</v>
      </c>
      <c r="D103" s="340" t="s">
        <v>211</v>
      </c>
      <c r="E103" s="340"/>
      <c r="F103" s="340"/>
      <c r="G103" s="340"/>
      <c r="H103" s="340"/>
      <c r="I103" s="340"/>
      <c r="J103" s="340"/>
      <c r="K103" s="340"/>
      <c r="L103" s="340"/>
      <c r="M103" s="340"/>
      <c r="N103" s="340"/>
      <c r="O103" s="340"/>
      <c r="P103" s="340"/>
      <c r="Q103" s="340"/>
      <c r="R103" s="340"/>
      <c r="S103" s="340"/>
      <c r="T103" s="340"/>
      <c r="U103" s="356"/>
      <c r="V103" s="40"/>
      <c r="W103" s="40"/>
      <c r="X103" s="40"/>
      <c r="Y103" s="40"/>
      <c r="Z103" s="40"/>
      <c r="AA103" s="40"/>
    </row>
    <row r="104" spans="1:27" ht="13.5" customHeight="1">
      <c r="A104" s="1"/>
      <c r="B104" s="3"/>
      <c r="C104" s="3"/>
      <c r="D104" s="364" t="s">
        <v>426</v>
      </c>
      <c r="E104" s="578" t="s">
        <v>413</v>
      </c>
      <c r="F104" s="578"/>
      <c r="G104" s="578"/>
      <c r="H104" s="578"/>
      <c r="I104" s="578"/>
      <c r="J104" s="578"/>
      <c r="K104" s="578"/>
      <c r="L104" s="578"/>
      <c r="M104" s="578"/>
      <c r="N104" s="578"/>
      <c r="O104" s="578"/>
      <c r="P104" s="578"/>
      <c r="Q104" s="578"/>
      <c r="R104" s="578"/>
      <c r="S104" s="578"/>
      <c r="T104" s="578"/>
      <c r="U104" s="578"/>
      <c r="V104" s="578"/>
      <c r="W104" s="578"/>
      <c r="X104" s="578"/>
      <c r="Y104" s="578"/>
      <c r="Z104" s="578"/>
      <c r="AA104" s="578"/>
    </row>
    <row r="105" spans="1:27" ht="13.5" customHeight="1">
      <c r="A105" s="1"/>
      <c r="B105" s="3"/>
      <c r="C105" s="3"/>
      <c r="D105" s="364"/>
      <c r="E105" s="578"/>
      <c r="F105" s="578"/>
      <c r="G105" s="578"/>
      <c r="H105" s="578"/>
      <c r="I105" s="578"/>
      <c r="J105" s="578"/>
      <c r="K105" s="578"/>
      <c r="L105" s="578"/>
      <c r="M105" s="578"/>
      <c r="N105" s="578"/>
      <c r="O105" s="578"/>
      <c r="P105" s="578"/>
      <c r="Q105" s="578"/>
      <c r="R105" s="578"/>
      <c r="S105" s="578"/>
      <c r="T105" s="578"/>
      <c r="U105" s="578"/>
      <c r="V105" s="578"/>
      <c r="W105" s="578"/>
      <c r="X105" s="578"/>
      <c r="Y105" s="578"/>
      <c r="Z105" s="578"/>
      <c r="AA105" s="578"/>
    </row>
    <row r="106" spans="1:27" ht="13.5" customHeight="1">
      <c r="A106" s="1"/>
      <c r="B106" s="3"/>
      <c r="C106" s="3"/>
      <c r="D106" s="364" t="s">
        <v>426</v>
      </c>
      <c r="E106" s="369" t="s">
        <v>377</v>
      </c>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row>
    <row r="107" spans="1:27" ht="13.5" customHeight="1">
      <c r="A107" s="1"/>
      <c r="B107" s="3"/>
      <c r="C107" s="3"/>
      <c r="D107" s="364" t="s">
        <v>426</v>
      </c>
      <c r="E107" s="578" t="s">
        <v>378</v>
      </c>
      <c r="F107" s="578"/>
      <c r="G107" s="578"/>
      <c r="H107" s="578"/>
      <c r="I107" s="578"/>
      <c r="J107" s="578"/>
      <c r="K107" s="578"/>
      <c r="L107" s="578"/>
      <c r="M107" s="578"/>
      <c r="N107" s="578"/>
      <c r="O107" s="578"/>
      <c r="P107" s="578"/>
      <c r="Q107" s="578"/>
      <c r="R107" s="578"/>
      <c r="S107" s="578"/>
      <c r="T107" s="578"/>
      <c r="U107" s="578"/>
      <c r="V107" s="578"/>
      <c r="W107" s="578"/>
      <c r="X107" s="578"/>
      <c r="Y107" s="578"/>
      <c r="Z107" s="578"/>
      <c r="AA107" s="578"/>
    </row>
    <row r="108" spans="1:27" ht="13.5" customHeight="1">
      <c r="A108" s="1"/>
      <c r="B108" s="3"/>
      <c r="C108" s="3"/>
      <c r="D108" s="340"/>
      <c r="E108" s="578"/>
      <c r="F108" s="578"/>
      <c r="G108" s="578"/>
      <c r="H108" s="578"/>
      <c r="I108" s="578"/>
      <c r="J108" s="578"/>
      <c r="K108" s="578"/>
      <c r="L108" s="578"/>
      <c r="M108" s="578"/>
      <c r="N108" s="578"/>
      <c r="O108" s="578"/>
      <c r="P108" s="578"/>
      <c r="Q108" s="578"/>
      <c r="R108" s="578"/>
      <c r="S108" s="578"/>
      <c r="T108" s="578"/>
      <c r="U108" s="578"/>
      <c r="V108" s="578"/>
      <c r="W108" s="578"/>
      <c r="X108" s="578"/>
      <c r="Y108" s="578"/>
      <c r="Z108" s="578"/>
      <c r="AA108" s="578"/>
    </row>
    <row r="109" spans="1:27" ht="13.5" customHeight="1">
      <c r="A109" s="1"/>
      <c r="B109" s="3"/>
      <c r="C109" s="3"/>
      <c r="D109" s="340" t="s">
        <v>205</v>
      </c>
      <c r="E109" s="582" t="s">
        <v>646</v>
      </c>
      <c r="F109" s="582"/>
      <c r="G109" s="582"/>
      <c r="H109" s="582"/>
      <c r="I109" s="582"/>
      <c r="J109" s="582"/>
      <c r="K109" s="582"/>
      <c r="L109" s="582"/>
      <c r="M109" s="582"/>
      <c r="N109" s="582"/>
      <c r="O109" s="582"/>
      <c r="P109" s="582"/>
      <c r="Q109" s="582"/>
      <c r="R109" s="582"/>
      <c r="S109" s="582"/>
      <c r="T109" s="582"/>
      <c r="U109" s="582"/>
      <c r="V109" s="582"/>
      <c r="W109" s="582"/>
      <c r="X109" s="582"/>
      <c r="Y109" s="582"/>
      <c r="Z109" s="582"/>
      <c r="AA109" s="582"/>
    </row>
    <row r="110" spans="1:27" ht="13.5" customHeight="1">
      <c r="A110" s="1"/>
      <c r="B110" s="3"/>
      <c r="C110" s="3"/>
      <c r="D110" s="340"/>
      <c r="E110" s="582"/>
      <c r="F110" s="582"/>
      <c r="G110" s="582"/>
      <c r="H110" s="582"/>
      <c r="I110" s="582"/>
      <c r="J110" s="582"/>
      <c r="K110" s="582"/>
      <c r="L110" s="582"/>
      <c r="M110" s="582"/>
      <c r="N110" s="582"/>
      <c r="O110" s="582"/>
      <c r="P110" s="582"/>
      <c r="Q110" s="582"/>
      <c r="R110" s="582"/>
      <c r="S110" s="582"/>
      <c r="T110" s="582"/>
      <c r="U110" s="582"/>
      <c r="V110" s="582"/>
      <c r="W110" s="582"/>
      <c r="X110" s="582"/>
      <c r="Y110" s="582"/>
      <c r="Z110" s="582"/>
      <c r="AA110" s="582"/>
    </row>
    <row r="111" spans="1:27" ht="13.5" customHeight="1">
      <c r="A111" s="1"/>
      <c r="B111" s="3"/>
      <c r="C111" s="3"/>
      <c r="D111" s="340"/>
      <c r="E111" s="582"/>
      <c r="F111" s="582"/>
      <c r="G111" s="582"/>
      <c r="H111" s="582"/>
      <c r="I111" s="582"/>
      <c r="J111" s="582"/>
      <c r="K111" s="582"/>
      <c r="L111" s="582"/>
      <c r="M111" s="582"/>
      <c r="N111" s="582"/>
      <c r="O111" s="582"/>
      <c r="P111" s="582"/>
      <c r="Q111" s="582"/>
      <c r="R111" s="582"/>
      <c r="S111" s="582"/>
      <c r="T111" s="582"/>
      <c r="U111" s="582"/>
      <c r="V111" s="582"/>
      <c r="W111" s="582"/>
      <c r="X111" s="582"/>
      <c r="Y111" s="582"/>
      <c r="Z111" s="582"/>
      <c r="AA111" s="582"/>
    </row>
    <row r="112" spans="1:27" ht="13.5" customHeight="1">
      <c r="A112" s="1"/>
      <c r="B112" s="3"/>
      <c r="C112" t="s">
        <v>435</v>
      </c>
      <c r="D112" s="340" t="s">
        <v>214</v>
      </c>
      <c r="E112" s="370"/>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row>
    <row r="113" spans="1:27" ht="13.5" customHeight="1">
      <c r="A113" s="1"/>
      <c r="B113" s="3"/>
      <c r="C113" s="3"/>
      <c r="D113" s="340" t="s">
        <v>205</v>
      </c>
      <c r="E113" s="163" t="s">
        <v>379</v>
      </c>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row>
    <row r="114" spans="1:27" ht="13.5" customHeight="1">
      <c r="A114" s="1"/>
      <c r="B114" s="3"/>
      <c r="C114" s="3"/>
      <c r="D114" s="340" t="s">
        <v>426</v>
      </c>
      <c r="E114" s="582" t="s">
        <v>473</v>
      </c>
      <c r="F114" s="582"/>
      <c r="G114" s="582"/>
      <c r="H114" s="582"/>
      <c r="I114" s="582"/>
      <c r="J114" s="582"/>
      <c r="K114" s="582"/>
      <c r="L114" s="582"/>
      <c r="M114" s="582"/>
      <c r="N114" s="582"/>
      <c r="O114" s="582"/>
      <c r="P114" s="582"/>
      <c r="Q114" s="582"/>
      <c r="R114" s="582"/>
      <c r="S114" s="582"/>
      <c r="T114" s="582"/>
      <c r="U114" s="582"/>
      <c r="V114" s="582"/>
      <c r="W114" s="582"/>
      <c r="X114" s="582"/>
      <c r="Y114" s="582"/>
      <c r="Z114" s="582"/>
      <c r="AA114" s="582"/>
    </row>
    <row r="115" spans="1:27" ht="13.5" customHeight="1">
      <c r="A115" s="1"/>
      <c r="B115" s="3"/>
      <c r="C115" s="3"/>
      <c r="D115" s="340"/>
      <c r="E115" s="582"/>
      <c r="F115" s="582"/>
      <c r="G115" s="582"/>
      <c r="H115" s="582"/>
      <c r="I115" s="582"/>
      <c r="J115" s="582"/>
      <c r="K115" s="582"/>
      <c r="L115" s="582"/>
      <c r="M115" s="582"/>
      <c r="N115" s="582"/>
      <c r="O115" s="582"/>
      <c r="P115" s="582"/>
      <c r="Q115" s="582"/>
      <c r="R115" s="582"/>
      <c r="S115" s="582"/>
      <c r="T115" s="582"/>
      <c r="U115" s="582"/>
      <c r="V115" s="582"/>
      <c r="W115" s="582"/>
      <c r="X115" s="582"/>
      <c r="Y115" s="582"/>
      <c r="Z115" s="582"/>
      <c r="AA115" s="582"/>
    </row>
    <row r="116" spans="1:27" ht="6" customHeight="1">
      <c r="A116" s="1"/>
      <c r="B116" s="3"/>
      <c r="C116" s="3"/>
      <c r="D116" s="340"/>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row>
    <row r="117" spans="1:27" ht="13.5" customHeight="1">
      <c r="A117" s="1" t="s">
        <v>425</v>
      </c>
      <c r="B117" s="3"/>
      <c r="C117" s="184" t="s">
        <v>245</v>
      </c>
      <c r="D117" s="340"/>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row>
    <row r="118" spans="1:27" ht="5.25" customHeight="1">
      <c r="A118" s="1"/>
      <c r="B118" s="3"/>
      <c r="C118" s="46"/>
      <c r="D118" s="340"/>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row>
    <row r="119" spans="1:27" ht="13.5" customHeight="1">
      <c r="A119" s="1"/>
      <c r="B119" s="1" t="s">
        <v>338</v>
      </c>
      <c r="C119" s="3" t="s">
        <v>218</v>
      </c>
      <c r="D119" s="340"/>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row>
    <row r="120" spans="1:27" ht="13.5" customHeight="1">
      <c r="A120" s="3"/>
      <c r="B120" s="3"/>
      <c r="C120" s="340" t="s">
        <v>340</v>
      </c>
      <c r="D120" s="163" t="s">
        <v>642</v>
      </c>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row>
    <row r="121" spans="1:27" ht="13.5" customHeight="1">
      <c r="A121" s="3"/>
      <c r="B121" s="3"/>
      <c r="C121" s="340" t="s">
        <v>343</v>
      </c>
      <c r="D121" s="163" t="s">
        <v>220</v>
      </c>
      <c r="E121" s="163"/>
      <c r="F121" s="163"/>
      <c r="G121" s="163"/>
      <c r="H121" s="163"/>
      <c r="I121" s="163"/>
      <c r="J121" s="163"/>
      <c r="K121" s="163"/>
      <c r="L121" s="163"/>
      <c r="M121" s="163"/>
      <c r="N121" s="163"/>
      <c r="O121" s="163"/>
      <c r="P121" s="163"/>
      <c r="Q121" s="163"/>
      <c r="R121" s="163"/>
      <c r="S121" s="163"/>
      <c r="T121" s="163"/>
      <c r="U121" s="360"/>
      <c r="V121" s="51"/>
      <c r="W121" s="51"/>
      <c r="X121" s="51"/>
      <c r="Y121" s="51"/>
      <c r="Z121" s="51"/>
      <c r="AA121" s="51"/>
    </row>
    <row r="122" spans="1:27" ht="13.5" customHeight="1">
      <c r="A122" s="3"/>
      <c r="B122" s="3"/>
      <c r="C122" s="340" t="s">
        <v>427</v>
      </c>
      <c r="D122" s="582" t="s">
        <v>380</v>
      </c>
      <c r="E122" s="582"/>
      <c r="F122" s="582"/>
      <c r="G122" s="582"/>
      <c r="H122" s="582"/>
      <c r="I122" s="582"/>
      <c r="J122" s="582"/>
      <c r="K122" s="582"/>
      <c r="L122" s="582"/>
      <c r="M122" s="582"/>
      <c r="N122" s="582"/>
      <c r="O122" s="582"/>
      <c r="P122" s="582"/>
      <c r="Q122" s="582"/>
      <c r="R122" s="582"/>
      <c r="S122" s="582"/>
      <c r="T122" s="582"/>
      <c r="U122" s="582"/>
      <c r="V122" s="582"/>
      <c r="W122" s="582"/>
      <c r="X122" s="582"/>
      <c r="Y122" s="582"/>
      <c r="Z122" s="582"/>
      <c r="AA122" s="582"/>
    </row>
    <row r="123" spans="1:27" ht="13.5" customHeight="1">
      <c r="A123" s="3"/>
      <c r="B123" s="3"/>
      <c r="C123" s="340"/>
      <c r="D123" s="582"/>
      <c r="E123" s="582"/>
      <c r="F123" s="582"/>
      <c r="G123" s="582"/>
      <c r="H123" s="582"/>
      <c r="I123" s="582"/>
      <c r="J123" s="582"/>
      <c r="K123" s="582"/>
      <c r="L123" s="582"/>
      <c r="M123" s="582"/>
      <c r="N123" s="582"/>
      <c r="O123" s="582"/>
      <c r="P123" s="582"/>
      <c r="Q123" s="582"/>
      <c r="R123" s="582"/>
      <c r="S123" s="582"/>
      <c r="T123" s="582"/>
      <c r="U123" s="582"/>
      <c r="V123" s="582"/>
      <c r="W123" s="582"/>
      <c r="X123" s="582"/>
      <c r="Y123" s="582"/>
      <c r="Z123" s="582"/>
      <c r="AA123" s="582"/>
    </row>
    <row r="124" spans="1:27" ht="13.5" customHeight="1">
      <c r="A124" s="3"/>
      <c r="B124" s="3"/>
      <c r="C124" s="340" t="s">
        <v>428</v>
      </c>
      <c r="D124" s="578" t="s">
        <v>697</v>
      </c>
      <c r="E124" s="578"/>
      <c r="F124" s="578"/>
      <c r="G124" s="578"/>
      <c r="H124" s="578"/>
      <c r="I124" s="578"/>
      <c r="J124" s="578"/>
      <c r="K124" s="578"/>
      <c r="L124" s="578"/>
      <c r="M124" s="578"/>
      <c r="N124" s="578"/>
      <c r="O124" s="578"/>
      <c r="P124" s="578"/>
      <c r="Q124" s="578"/>
      <c r="R124" s="578"/>
      <c r="S124" s="578"/>
      <c r="T124" s="578"/>
      <c r="U124" s="578"/>
      <c r="V124" s="578"/>
      <c r="W124" s="578"/>
      <c r="X124" s="578"/>
      <c r="Y124" s="578"/>
      <c r="Z124" s="578"/>
      <c r="AA124" s="578"/>
    </row>
    <row r="125" spans="1:27" ht="13.5" customHeight="1">
      <c r="A125" s="3"/>
      <c r="B125" s="3"/>
      <c r="C125" s="340"/>
      <c r="D125" s="578"/>
      <c r="E125" s="578"/>
      <c r="F125" s="578"/>
      <c r="G125" s="578"/>
      <c r="H125" s="578"/>
      <c r="I125" s="578"/>
      <c r="J125" s="578"/>
      <c r="K125" s="578"/>
      <c r="L125" s="578"/>
      <c r="M125" s="578"/>
      <c r="N125" s="578"/>
      <c r="O125" s="578"/>
      <c r="P125" s="578"/>
      <c r="Q125" s="578"/>
      <c r="R125" s="578"/>
      <c r="S125" s="578"/>
      <c r="T125" s="578"/>
      <c r="U125" s="578"/>
      <c r="V125" s="578"/>
      <c r="W125" s="578"/>
      <c r="X125" s="578"/>
      <c r="Y125" s="578"/>
      <c r="Z125" s="578"/>
      <c r="AA125" s="578"/>
    </row>
    <row r="126" spans="1:27" ht="13.5" customHeight="1">
      <c r="A126" s="3"/>
      <c r="B126" s="3"/>
      <c r="C126" s="340"/>
      <c r="D126" s="578"/>
      <c r="E126" s="578"/>
      <c r="F126" s="578"/>
      <c r="G126" s="578"/>
      <c r="H126" s="578"/>
      <c r="I126" s="578"/>
      <c r="J126" s="578"/>
      <c r="K126" s="578"/>
      <c r="L126" s="578"/>
      <c r="M126" s="578"/>
      <c r="N126" s="578"/>
      <c r="O126" s="578"/>
      <c r="P126" s="578"/>
      <c r="Q126" s="578"/>
      <c r="R126" s="578"/>
      <c r="S126" s="578"/>
      <c r="T126" s="578"/>
      <c r="U126" s="578"/>
      <c r="V126" s="578"/>
      <c r="W126" s="578"/>
      <c r="X126" s="578"/>
      <c r="Y126" s="578"/>
      <c r="Z126" s="578"/>
      <c r="AA126" s="578"/>
    </row>
    <row r="127" spans="1:27" ht="28.5" customHeight="1">
      <c r="A127" s="3"/>
      <c r="B127" s="3"/>
      <c r="C127" s="340"/>
      <c r="D127" s="483" t="s">
        <v>443</v>
      </c>
      <c r="E127" s="484"/>
      <c r="F127" s="627" t="s">
        <v>717</v>
      </c>
      <c r="G127" s="627"/>
      <c r="H127" s="627"/>
      <c r="I127" s="627"/>
      <c r="J127" s="627"/>
      <c r="K127" s="627"/>
      <c r="L127" s="627"/>
      <c r="M127" s="627"/>
      <c r="N127" s="627"/>
      <c r="O127" s="627"/>
      <c r="P127" s="627"/>
      <c r="Q127" s="627"/>
      <c r="R127" s="627"/>
      <c r="S127" s="627"/>
      <c r="T127" s="627"/>
      <c r="U127" s="627"/>
      <c r="V127" s="627"/>
      <c r="W127" s="627"/>
      <c r="X127" s="627"/>
      <c r="Y127" s="627"/>
      <c r="Z127" s="627"/>
      <c r="AA127" s="627"/>
    </row>
    <row r="128" spans="1:27" ht="13.5" customHeight="1">
      <c r="A128" s="3"/>
      <c r="B128" s="3"/>
      <c r="C128" s="340" t="s">
        <v>429</v>
      </c>
      <c r="D128" s="369" t="s">
        <v>259</v>
      </c>
      <c r="E128" s="369"/>
      <c r="F128" s="369"/>
      <c r="G128" s="369"/>
      <c r="H128" s="369"/>
      <c r="I128" s="369"/>
      <c r="J128" s="369"/>
      <c r="K128" s="369"/>
      <c r="L128" s="369"/>
      <c r="M128" s="369"/>
      <c r="N128" s="369"/>
      <c r="O128" s="369"/>
      <c r="P128" s="369"/>
      <c r="Q128" s="369"/>
      <c r="R128" s="369"/>
      <c r="S128" s="369"/>
      <c r="T128" s="369"/>
      <c r="U128" s="369"/>
      <c r="V128" s="369"/>
      <c r="W128" s="369"/>
      <c r="X128" s="369"/>
      <c r="Y128" s="369"/>
      <c r="Z128" s="369"/>
      <c r="AA128" s="369"/>
    </row>
    <row r="129" spans="1:27" ht="13.5" customHeight="1">
      <c r="A129" s="3"/>
      <c r="B129" s="3"/>
      <c r="C129" s="340" t="s">
        <v>430</v>
      </c>
      <c r="D129" s="71"/>
      <c r="E129" s="371"/>
      <c r="F129" s="369" t="s">
        <v>265</v>
      </c>
      <c r="G129" s="369"/>
      <c r="H129" s="369"/>
      <c r="I129" s="369"/>
      <c r="J129" s="369"/>
      <c r="K129" s="369"/>
      <c r="L129" s="369"/>
      <c r="M129" s="369"/>
      <c r="N129" s="369"/>
      <c r="O129" s="369"/>
      <c r="P129" s="369"/>
      <c r="Q129" s="369"/>
      <c r="R129" s="369"/>
      <c r="S129" s="369"/>
      <c r="T129" s="369"/>
      <c r="U129" s="369"/>
      <c r="V129" s="369"/>
      <c r="W129" s="369"/>
      <c r="X129" s="369"/>
      <c r="Y129" s="369"/>
      <c r="Z129" s="369"/>
      <c r="AA129" s="369"/>
    </row>
    <row r="130" spans="1:27" ht="13.5" customHeight="1">
      <c r="A130" s="3"/>
      <c r="B130" s="3"/>
      <c r="C130" s="340" t="s">
        <v>431</v>
      </c>
      <c r="D130" s="52" t="s">
        <v>569</v>
      </c>
      <c r="E130" s="369"/>
      <c r="F130" s="369"/>
      <c r="G130" s="369"/>
      <c r="H130" s="369"/>
      <c r="I130" s="369"/>
      <c r="J130" s="369"/>
      <c r="K130" s="369"/>
      <c r="L130" s="369"/>
      <c r="M130" s="369"/>
      <c r="N130" s="369"/>
      <c r="O130" s="369"/>
      <c r="P130" s="369"/>
      <c r="Q130" s="369"/>
      <c r="R130" s="369"/>
      <c r="S130" s="369"/>
      <c r="T130" s="369"/>
      <c r="U130" s="369"/>
      <c r="V130" s="369"/>
      <c r="W130" s="369"/>
      <c r="X130" s="369"/>
      <c r="Y130" s="369"/>
      <c r="Z130" s="369"/>
      <c r="AA130" s="369"/>
    </row>
    <row r="131" spans="1:27" ht="13.5" customHeight="1">
      <c r="A131" s="3"/>
      <c r="B131" s="1" t="s">
        <v>421</v>
      </c>
      <c r="C131" s="340" t="s">
        <v>219</v>
      </c>
      <c r="D131" s="340"/>
      <c r="E131" s="340"/>
      <c r="F131" s="340"/>
      <c r="G131" s="340"/>
      <c r="H131" s="340"/>
      <c r="I131" s="340"/>
      <c r="J131" s="340"/>
      <c r="K131" s="340"/>
      <c r="L131" s="340"/>
      <c r="M131" s="340"/>
      <c r="N131" s="340"/>
      <c r="O131" s="340"/>
      <c r="P131" s="340"/>
      <c r="Q131" s="340"/>
      <c r="R131" s="340"/>
      <c r="S131" s="340"/>
      <c r="T131" s="340"/>
      <c r="U131" s="356"/>
      <c r="V131" s="40"/>
      <c r="W131" s="40"/>
      <c r="X131" s="40"/>
      <c r="Y131" s="40"/>
      <c r="Z131" s="40"/>
      <c r="AA131" s="40"/>
    </row>
    <row r="132" spans="1:27" ht="13.5" customHeight="1">
      <c r="A132" s="3"/>
      <c r="B132" s="3"/>
      <c r="C132" s="340" t="s">
        <v>340</v>
      </c>
      <c r="D132" s="163" t="s">
        <v>381</v>
      </c>
      <c r="E132" s="163"/>
      <c r="F132" s="163"/>
      <c r="G132" s="163"/>
      <c r="H132" s="163"/>
      <c r="I132" s="163"/>
      <c r="J132" s="163"/>
      <c r="K132" s="163"/>
      <c r="L132" s="163"/>
      <c r="M132" s="163"/>
      <c r="N132" s="163"/>
      <c r="O132" s="163"/>
      <c r="P132" s="163"/>
      <c r="Q132" s="163"/>
      <c r="R132" s="163"/>
      <c r="S132" s="163"/>
      <c r="T132" s="163"/>
      <c r="U132" s="360"/>
      <c r="V132" s="51"/>
      <c r="W132" s="51"/>
      <c r="X132" s="51"/>
      <c r="Y132" s="51"/>
      <c r="Z132" s="51"/>
      <c r="AA132" s="51"/>
    </row>
    <row r="133" spans="1:27" ht="13.5" customHeight="1">
      <c r="A133" s="3"/>
      <c r="B133" s="3"/>
      <c r="C133" s="372" t="s">
        <v>343</v>
      </c>
      <c r="D133" s="631" t="s">
        <v>665</v>
      </c>
      <c r="E133" s="631"/>
      <c r="F133" s="631"/>
      <c r="G133" s="631"/>
      <c r="H133" s="631"/>
      <c r="I133" s="631"/>
      <c r="J133" s="631"/>
      <c r="K133" s="631"/>
      <c r="L133" s="631"/>
      <c r="M133" s="631"/>
      <c r="N133" s="631"/>
      <c r="O133" s="631"/>
      <c r="P133" s="631"/>
      <c r="Q133" s="631"/>
      <c r="R133" s="631"/>
      <c r="S133" s="631"/>
      <c r="T133" s="631"/>
      <c r="U133" s="631"/>
      <c r="V133" s="631"/>
      <c r="W133" s="631"/>
      <c r="X133" s="631"/>
      <c r="Y133" s="631"/>
      <c r="Z133" s="631"/>
      <c r="AA133" s="631"/>
    </row>
    <row r="134" spans="1:27" ht="13.5" customHeight="1">
      <c r="A134" s="3"/>
      <c r="B134" s="3"/>
      <c r="C134" s="372"/>
      <c r="D134" s="631"/>
      <c r="E134" s="631"/>
      <c r="F134" s="631"/>
      <c r="G134" s="631"/>
      <c r="H134" s="631"/>
      <c r="I134" s="631"/>
      <c r="J134" s="631"/>
      <c r="K134" s="631"/>
      <c r="L134" s="631"/>
      <c r="M134" s="631"/>
      <c r="N134" s="631"/>
      <c r="O134" s="631"/>
      <c r="P134" s="631"/>
      <c r="Q134" s="631"/>
      <c r="R134" s="631"/>
      <c r="S134" s="631"/>
      <c r="T134" s="631"/>
      <c r="U134" s="631"/>
      <c r="V134" s="631"/>
      <c r="W134" s="631"/>
      <c r="X134" s="631"/>
      <c r="Y134" s="631"/>
      <c r="Z134" s="631"/>
      <c r="AA134" s="631"/>
    </row>
    <row r="135" spans="1:27" ht="13.5" customHeight="1">
      <c r="A135" s="3"/>
      <c r="B135" s="3"/>
      <c r="C135" s="340" t="s">
        <v>427</v>
      </c>
      <c r="D135" s="340" t="s">
        <v>704</v>
      </c>
      <c r="E135" s="340"/>
      <c r="F135" s="340"/>
      <c r="G135" s="340"/>
      <c r="H135" s="340"/>
      <c r="I135" s="340"/>
      <c r="J135" s="340"/>
      <c r="K135" s="340"/>
      <c r="L135" s="340"/>
      <c r="M135" s="340"/>
      <c r="N135" s="340"/>
      <c r="O135" s="340"/>
      <c r="P135" s="340"/>
      <c r="Q135" s="340"/>
      <c r="R135" s="340"/>
      <c r="S135" s="340"/>
      <c r="T135" s="340"/>
      <c r="U135" s="356"/>
      <c r="V135" s="40"/>
      <c r="W135" s="40"/>
      <c r="X135" s="40"/>
      <c r="Y135" s="40"/>
      <c r="Z135" s="40"/>
      <c r="AA135" s="40"/>
    </row>
    <row r="136" spans="1:27" s="52" customFormat="1" ht="13.5" customHeight="1">
      <c r="A136" s="163"/>
      <c r="B136" s="163"/>
      <c r="C136" s="163"/>
      <c r="D136" s="340" t="s">
        <v>426</v>
      </c>
      <c r="E136" s="163" t="s">
        <v>723</v>
      </c>
      <c r="F136" s="163"/>
      <c r="G136" s="163"/>
      <c r="H136" s="163"/>
      <c r="I136" s="163"/>
      <c r="J136" s="163"/>
      <c r="K136" s="163"/>
      <c r="L136" s="163"/>
      <c r="M136" s="163"/>
      <c r="N136" s="163"/>
      <c r="O136" s="163"/>
      <c r="P136" s="163"/>
      <c r="Q136" s="163"/>
      <c r="R136" s="163"/>
      <c r="S136" s="163"/>
      <c r="T136" s="163"/>
      <c r="U136" s="360"/>
      <c r="V136" s="51"/>
      <c r="W136" s="51"/>
      <c r="X136" s="51"/>
      <c r="Y136" s="51"/>
      <c r="Z136" s="51"/>
      <c r="AA136" s="51"/>
    </row>
    <row r="137" spans="1:27" s="52" customFormat="1" ht="13.5" customHeight="1">
      <c r="A137" s="163"/>
      <c r="B137" s="163"/>
      <c r="C137" s="163"/>
      <c r="D137" s="340" t="s">
        <v>426</v>
      </c>
      <c r="E137" s="163" t="s">
        <v>716</v>
      </c>
      <c r="F137" s="163"/>
      <c r="G137" s="163"/>
      <c r="H137" s="163"/>
      <c r="I137" s="163"/>
      <c r="J137" s="163"/>
      <c r="K137" s="163"/>
      <c r="L137" s="163"/>
      <c r="M137" s="163"/>
      <c r="N137" s="163"/>
      <c r="O137" s="163"/>
      <c r="P137" s="163"/>
      <c r="Q137" s="163"/>
      <c r="R137" s="163"/>
      <c r="S137" s="163"/>
      <c r="T137" s="163"/>
      <c r="U137" s="360"/>
      <c r="V137" s="51"/>
      <c r="W137" s="51"/>
      <c r="X137" s="51"/>
      <c r="Y137" s="51"/>
      <c r="Z137" s="51"/>
      <c r="AA137" s="51"/>
    </row>
    <row r="138" spans="1:27" ht="13.5" customHeight="1">
      <c r="A138" s="3"/>
      <c r="B138" s="3"/>
      <c r="C138" s="340"/>
      <c r="D138" s="340" t="s">
        <v>426</v>
      </c>
      <c r="E138" s="578" t="s">
        <v>724</v>
      </c>
      <c r="F138" s="578"/>
      <c r="G138" s="578"/>
      <c r="H138" s="578"/>
      <c r="I138" s="578"/>
      <c r="J138" s="578"/>
      <c r="K138" s="578"/>
      <c r="L138" s="578"/>
      <c r="M138" s="578"/>
      <c r="N138" s="578"/>
      <c r="O138" s="578"/>
      <c r="P138" s="578"/>
      <c r="Q138" s="578"/>
      <c r="R138" s="578"/>
      <c r="S138" s="578"/>
      <c r="T138" s="578"/>
      <c r="U138" s="578"/>
      <c r="V138" s="578"/>
      <c r="W138" s="578"/>
      <c r="X138" s="578"/>
      <c r="Y138" s="578"/>
      <c r="Z138" s="578"/>
      <c r="AA138" s="578"/>
    </row>
    <row r="139" spans="1:27" ht="13.5" customHeight="1">
      <c r="A139" s="3"/>
      <c r="B139" s="3"/>
      <c r="C139" s="340"/>
      <c r="D139" s="340"/>
      <c r="E139" s="578"/>
      <c r="F139" s="578"/>
      <c r="G139" s="578"/>
      <c r="H139" s="578"/>
      <c r="I139" s="578"/>
      <c r="J139" s="578"/>
      <c r="K139" s="578"/>
      <c r="L139" s="578"/>
      <c r="M139" s="578"/>
      <c r="N139" s="578"/>
      <c r="O139" s="578"/>
      <c r="P139" s="578"/>
      <c r="Q139" s="578"/>
      <c r="R139" s="578"/>
      <c r="S139" s="578"/>
      <c r="T139" s="578"/>
      <c r="U139" s="578"/>
      <c r="V139" s="578"/>
      <c r="W139" s="578"/>
      <c r="X139" s="578"/>
      <c r="Y139" s="578"/>
      <c r="Z139" s="578"/>
      <c r="AA139" s="578"/>
    </row>
    <row r="140" spans="1:27" ht="13.5" customHeight="1">
      <c r="A140" s="3"/>
      <c r="B140" s="3"/>
      <c r="C140" s="340"/>
      <c r="D140" s="340" t="s">
        <v>426</v>
      </c>
      <c r="E140" s="163" t="s">
        <v>709</v>
      </c>
      <c r="F140" s="163"/>
      <c r="G140" s="163"/>
      <c r="H140" s="163"/>
      <c r="I140" s="163"/>
      <c r="J140" s="163"/>
      <c r="K140" s="163"/>
      <c r="L140" s="163"/>
      <c r="M140" s="163"/>
      <c r="N140" s="163"/>
      <c r="O140" s="163"/>
      <c r="P140" s="163"/>
      <c r="Q140" s="163"/>
      <c r="R140" s="163"/>
      <c r="S140" s="163"/>
      <c r="T140" s="163"/>
      <c r="U140" s="360"/>
      <c r="V140" s="51"/>
      <c r="W140" s="51"/>
      <c r="X140" s="51"/>
      <c r="Y140" s="51"/>
      <c r="Z140" s="51"/>
      <c r="AA140" s="51"/>
    </row>
    <row r="141" spans="1:27" ht="13.5" customHeight="1">
      <c r="A141" s="3"/>
      <c r="B141" s="3"/>
      <c r="C141" s="340" t="s">
        <v>428</v>
      </c>
      <c r="D141" s="340" t="s">
        <v>570</v>
      </c>
      <c r="E141" s="340"/>
      <c r="F141" s="340"/>
      <c r="G141" s="340"/>
      <c r="H141" s="340"/>
      <c r="I141" s="340"/>
      <c r="J141" s="340"/>
      <c r="K141" s="340"/>
      <c r="L141" s="340"/>
      <c r="M141" s="340"/>
      <c r="N141" s="340"/>
      <c r="O141" s="340"/>
      <c r="P141" s="340"/>
      <c r="Q141" s="340"/>
      <c r="R141" s="340"/>
      <c r="S141" s="340"/>
      <c r="T141" s="340"/>
      <c r="U141" s="356"/>
      <c r="V141" s="40"/>
      <c r="W141" s="40"/>
      <c r="X141" s="40"/>
      <c r="Y141" s="40"/>
      <c r="Z141" s="40"/>
      <c r="AA141" s="40"/>
    </row>
    <row r="142" spans="1:27" ht="13.5" customHeight="1">
      <c r="A142" s="3"/>
      <c r="B142" s="3"/>
      <c r="C142" s="340"/>
      <c r="D142" s="340" t="s">
        <v>205</v>
      </c>
      <c r="E142" s="163" t="s">
        <v>711</v>
      </c>
      <c r="F142" s="163"/>
      <c r="G142" s="163"/>
      <c r="H142" s="163"/>
      <c r="I142" s="163"/>
      <c r="J142" s="163"/>
      <c r="K142" s="163"/>
      <c r="L142" s="163"/>
      <c r="M142" s="163"/>
      <c r="N142" s="163"/>
      <c r="O142" s="163"/>
      <c r="P142" s="163"/>
      <c r="Q142" s="163"/>
      <c r="R142" s="163"/>
      <c r="S142" s="163"/>
      <c r="T142" s="163"/>
      <c r="U142" s="360"/>
      <c r="V142" s="51"/>
      <c r="W142" s="51"/>
      <c r="X142" s="51"/>
      <c r="Y142" s="51"/>
      <c r="Z142" s="51"/>
      <c r="AA142" s="51"/>
    </row>
    <row r="143" spans="1:27" ht="28.5" customHeight="1">
      <c r="A143" s="3"/>
      <c r="B143" s="3"/>
      <c r="C143" s="340"/>
      <c r="D143" s="372" t="s">
        <v>205</v>
      </c>
      <c r="E143" s="582" t="s">
        <v>718</v>
      </c>
      <c r="F143" s="582"/>
      <c r="G143" s="582"/>
      <c r="H143" s="582"/>
      <c r="I143" s="582"/>
      <c r="J143" s="582"/>
      <c r="K143" s="582"/>
      <c r="L143" s="582"/>
      <c r="M143" s="582"/>
      <c r="N143" s="582"/>
      <c r="O143" s="582"/>
      <c r="P143" s="582"/>
      <c r="Q143" s="582"/>
      <c r="R143" s="582"/>
      <c r="S143" s="582"/>
      <c r="T143" s="582"/>
      <c r="U143" s="582"/>
      <c r="V143" s="582"/>
      <c r="W143" s="582"/>
      <c r="X143" s="582"/>
      <c r="Y143" s="582"/>
      <c r="Z143" s="582"/>
      <c r="AA143" s="582"/>
    </row>
    <row r="144" spans="1:27" ht="13.5" customHeight="1">
      <c r="A144" s="3"/>
      <c r="B144" s="3"/>
      <c r="C144" s="340"/>
      <c r="D144" s="340" t="s">
        <v>426</v>
      </c>
      <c r="E144" s="578" t="s">
        <v>680</v>
      </c>
      <c r="F144" s="578"/>
      <c r="G144" s="578"/>
      <c r="H144" s="578"/>
      <c r="I144" s="578"/>
      <c r="J144" s="578"/>
      <c r="K144" s="578"/>
      <c r="L144" s="578"/>
      <c r="M144" s="578"/>
      <c r="N144" s="578"/>
      <c r="O144" s="578"/>
      <c r="P144" s="578"/>
      <c r="Q144" s="578"/>
      <c r="R144" s="578"/>
      <c r="S144" s="578"/>
      <c r="T144" s="578"/>
      <c r="U144" s="578"/>
      <c r="V144" s="578"/>
      <c r="W144" s="578"/>
      <c r="X144" s="578"/>
      <c r="Y144" s="578"/>
      <c r="Z144" s="578"/>
      <c r="AA144" s="578"/>
    </row>
    <row r="145" spans="1:27" ht="13.5" customHeight="1">
      <c r="A145" s="3"/>
      <c r="B145" s="3"/>
      <c r="C145" s="340"/>
      <c r="D145" s="340"/>
      <c r="E145" s="578"/>
      <c r="F145" s="578"/>
      <c r="G145" s="578"/>
      <c r="H145" s="578"/>
      <c r="I145" s="578"/>
      <c r="J145" s="578"/>
      <c r="K145" s="578"/>
      <c r="L145" s="578"/>
      <c r="M145" s="578"/>
      <c r="N145" s="578"/>
      <c r="O145" s="578"/>
      <c r="P145" s="578"/>
      <c r="Q145" s="578"/>
      <c r="R145" s="578"/>
      <c r="S145" s="578"/>
      <c r="T145" s="578"/>
      <c r="U145" s="578"/>
      <c r="V145" s="578"/>
      <c r="W145" s="578"/>
      <c r="X145" s="578"/>
      <c r="Y145" s="578"/>
      <c r="Z145" s="578"/>
      <c r="AA145" s="578"/>
    </row>
    <row r="146" spans="1:27" ht="13.5" customHeight="1">
      <c r="A146" s="3"/>
      <c r="B146" s="3"/>
      <c r="C146" s="340"/>
      <c r="D146" s="340" t="s">
        <v>426</v>
      </c>
      <c r="E146" s="578" t="s">
        <v>579</v>
      </c>
      <c r="F146" s="578"/>
      <c r="G146" s="578"/>
      <c r="H146" s="578"/>
      <c r="I146" s="578"/>
      <c r="J146" s="578"/>
      <c r="K146" s="578"/>
      <c r="L146" s="578"/>
      <c r="M146" s="578"/>
      <c r="N146" s="578"/>
      <c r="O146" s="578"/>
      <c r="P146" s="578"/>
      <c r="Q146" s="578"/>
      <c r="R146" s="578"/>
      <c r="S146" s="578"/>
      <c r="T146" s="578"/>
      <c r="U146" s="578"/>
      <c r="V146" s="578"/>
      <c r="W146" s="578"/>
      <c r="X146" s="578"/>
      <c r="Y146" s="578"/>
      <c r="Z146" s="578"/>
      <c r="AA146" s="578"/>
    </row>
    <row r="147" spans="1:27" ht="13.5" customHeight="1">
      <c r="A147" s="3"/>
      <c r="B147" s="3"/>
      <c r="C147" s="340"/>
      <c r="D147" s="340"/>
      <c r="E147" s="578"/>
      <c r="F147" s="578"/>
      <c r="G147" s="578"/>
      <c r="H147" s="578"/>
      <c r="I147" s="578"/>
      <c r="J147" s="578"/>
      <c r="K147" s="578"/>
      <c r="L147" s="578"/>
      <c r="M147" s="578"/>
      <c r="N147" s="578"/>
      <c r="O147" s="578"/>
      <c r="P147" s="578"/>
      <c r="Q147" s="578"/>
      <c r="R147" s="578"/>
      <c r="S147" s="578"/>
      <c r="T147" s="578"/>
      <c r="U147" s="578"/>
      <c r="V147" s="578"/>
      <c r="W147" s="578"/>
      <c r="X147" s="578"/>
      <c r="Y147" s="578"/>
      <c r="Z147" s="578"/>
      <c r="AA147" s="578"/>
    </row>
    <row r="148" spans="1:27" ht="13.5" customHeight="1">
      <c r="A148" s="3"/>
      <c r="B148" s="3"/>
      <c r="C148" s="340"/>
      <c r="D148" s="340" t="s">
        <v>426</v>
      </c>
      <c r="E148" s="163" t="s">
        <v>571</v>
      </c>
      <c r="F148" s="163"/>
      <c r="G148" s="163"/>
      <c r="H148" s="163"/>
      <c r="I148" s="163"/>
      <c r="J148" s="163"/>
      <c r="K148" s="163"/>
      <c r="L148" s="163"/>
      <c r="M148" s="163"/>
      <c r="N148" s="163"/>
      <c r="O148" s="163"/>
      <c r="P148" s="163"/>
      <c r="Q148" s="163"/>
      <c r="R148" s="163"/>
      <c r="S148" s="163"/>
      <c r="T148" s="163"/>
      <c r="U148" s="360"/>
      <c r="V148" s="51"/>
      <c r="W148" s="51"/>
      <c r="X148" s="51"/>
      <c r="Y148" s="51"/>
      <c r="Z148" s="51"/>
      <c r="AA148" s="51"/>
    </row>
    <row r="149" spans="1:27" ht="13.5" customHeight="1">
      <c r="A149" s="3"/>
      <c r="B149" s="3"/>
      <c r="C149" s="340" t="s">
        <v>429</v>
      </c>
      <c r="D149" s="340" t="s">
        <v>304</v>
      </c>
      <c r="E149" s="340"/>
      <c r="F149" s="340"/>
      <c r="G149" s="340"/>
      <c r="H149" s="340"/>
      <c r="I149" s="340"/>
      <c r="J149" s="340"/>
      <c r="K149" s="340"/>
      <c r="L149" s="340"/>
      <c r="M149" s="340"/>
      <c r="N149" s="340"/>
      <c r="O149" s="340"/>
      <c r="P149" s="340"/>
      <c r="Q149" s="340"/>
      <c r="R149" s="340"/>
      <c r="S149" s="340"/>
      <c r="T149" s="340"/>
      <c r="U149" s="356"/>
      <c r="V149" s="40"/>
      <c r="W149" s="40"/>
      <c r="X149" s="40"/>
      <c r="Y149" s="40"/>
      <c r="Z149" s="40"/>
      <c r="AA149" s="40"/>
    </row>
    <row r="150" spans="1:27" ht="13.5" customHeight="1">
      <c r="A150" s="3"/>
      <c r="B150" s="3"/>
      <c r="C150" s="340"/>
      <c r="D150" s="340" t="s">
        <v>426</v>
      </c>
      <c r="E150" s="163" t="s">
        <v>469</v>
      </c>
      <c r="F150" s="163"/>
      <c r="G150" s="340"/>
      <c r="H150" s="340"/>
      <c r="I150" s="340"/>
      <c r="J150" s="340"/>
      <c r="K150" s="340"/>
      <c r="L150" s="340"/>
      <c r="M150" s="340"/>
      <c r="N150" s="340"/>
      <c r="O150" s="340"/>
      <c r="P150" s="340"/>
      <c r="Q150" s="340"/>
      <c r="R150" s="340"/>
      <c r="S150" s="340"/>
      <c r="T150" s="340"/>
      <c r="U150" s="356"/>
      <c r="V150" s="40"/>
      <c r="W150" s="40"/>
      <c r="X150" s="40"/>
      <c r="Y150" s="40"/>
      <c r="Z150" s="40"/>
      <c r="AA150" s="40"/>
    </row>
    <row r="151" spans="1:27" ht="13.5" customHeight="1">
      <c r="A151" s="3"/>
      <c r="B151" s="3"/>
      <c r="C151" s="340"/>
      <c r="D151" s="340"/>
      <c r="E151" s="373" t="s">
        <v>382</v>
      </c>
      <c r="F151" s="582" t="s">
        <v>383</v>
      </c>
      <c r="G151" s="582"/>
      <c r="H151" s="582"/>
      <c r="I151" s="582"/>
      <c r="J151" s="582"/>
      <c r="K151" s="582"/>
      <c r="L151" s="582"/>
      <c r="M151" s="582"/>
      <c r="N151" s="582"/>
      <c r="O151" s="582"/>
      <c r="P151" s="582"/>
      <c r="Q151" s="582"/>
      <c r="R151" s="582"/>
      <c r="S151" s="582"/>
      <c r="T151" s="582"/>
      <c r="U151" s="582"/>
      <c r="V151" s="582"/>
      <c r="W151" s="582"/>
      <c r="X151" s="582"/>
      <c r="Y151" s="582"/>
      <c r="Z151" s="582"/>
      <c r="AA151" s="582"/>
    </row>
    <row r="152" spans="1:27" ht="13.5" customHeight="1">
      <c r="A152" s="3"/>
      <c r="B152" s="3"/>
      <c r="C152" s="340"/>
      <c r="D152" s="340"/>
      <c r="E152" s="163"/>
      <c r="F152" s="582"/>
      <c r="G152" s="582"/>
      <c r="H152" s="582"/>
      <c r="I152" s="582"/>
      <c r="J152" s="582"/>
      <c r="K152" s="582"/>
      <c r="L152" s="582"/>
      <c r="M152" s="582"/>
      <c r="N152" s="582"/>
      <c r="O152" s="582"/>
      <c r="P152" s="582"/>
      <c r="Q152" s="582"/>
      <c r="R152" s="582"/>
      <c r="S152" s="582"/>
      <c r="T152" s="582"/>
      <c r="U152" s="582"/>
      <c r="V152" s="582"/>
      <c r="W152" s="582"/>
      <c r="X152" s="582"/>
      <c r="Y152" s="582"/>
      <c r="Z152" s="582"/>
      <c r="AA152" s="582"/>
    </row>
    <row r="153" spans="1:27" ht="13.5" customHeight="1">
      <c r="A153" s="3"/>
      <c r="B153" s="3"/>
      <c r="C153" s="340"/>
      <c r="D153" s="340"/>
      <c r="E153" s="373" t="s">
        <v>382</v>
      </c>
      <c r="F153" s="163" t="s">
        <v>405</v>
      </c>
      <c r="G153" s="163"/>
      <c r="H153" s="163"/>
      <c r="I153" s="163"/>
      <c r="J153" s="163"/>
      <c r="K153" s="163"/>
      <c r="L153" s="163"/>
      <c r="M153" s="163"/>
      <c r="N153" s="163"/>
      <c r="O153" s="163"/>
      <c r="P153" s="163"/>
      <c r="Q153" s="163"/>
      <c r="R153" s="163"/>
      <c r="S153" s="163"/>
      <c r="T153" s="163"/>
      <c r="U153" s="163"/>
      <c r="V153" s="163"/>
      <c r="W153" s="163"/>
      <c r="X153" s="163"/>
      <c r="Y153" s="163"/>
      <c r="Z153" s="163"/>
      <c r="AA153" s="163"/>
    </row>
    <row r="154" spans="1:27" ht="13.5" customHeight="1">
      <c r="A154" s="3"/>
      <c r="B154" s="3"/>
      <c r="C154" s="340"/>
      <c r="D154" s="340" t="s">
        <v>426</v>
      </c>
      <c r="E154" s="582" t="s">
        <v>572</v>
      </c>
      <c r="F154" s="582"/>
      <c r="G154" s="582"/>
      <c r="H154" s="582"/>
      <c r="I154" s="582"/>
      <c r="J154" s="582"/>
      <c r="K154" s="582"/>
      <c r="L154" s="582"/>
      <c r="M154" s="582"/>
      <c r="N154" s="582"/>
      <c r="O154" s="582"/>
      <c r="P154" s="582"/>
      <c r="Q154" s="582"/>
      <c r="R154" s="582"/>
      <c r="S154" s="582"/>
      <c r="T154" s="582"/>
      <c r="U154" s="582"/>
      <c r="V154" s="582"/>
      <c r="W154" s="582"/>
      <c r="X154" s="582"/>
      <c r="Y154" s="582"/>
      <c r="Z154" s="582"/>
      <c r="AA154" s="582"/>
    </row>
    <row r="155" spans="1:27" ht="13.5" customHeight="1">
      <c r="A155" s="3"/>
      <c r="B155" s="3"/>
      <c r="C155" s="340"/>
      <c r="D155" s="340"/>
      <c r="E155" s="582"/>
      <c r="F155" s="582"/>
      <c r="G155" s="582"/>
      <c r="H155" s="582"/>
      <c r="I155" s="582"/>
      <c r="J155" s="582"/>
      <c r="K155" s="582"/>
      <c r="L155" s="582"/>
      <c r="M155" s="582"/>
      <c r="N155" s="582"/>
      <c r="O155" s="582"/>
      <c r="P155" s="582"/>
      <c r="Q155" s="582"/>
      <c r="R155" s="582"/>
      <c r="S155" s="582"/>
      <c r="T155" s="582"/>
      <c r="U155" s="582"/>
      <c r="V155" s="582"/>
      <c r="W155" s="582"/>
      <c r="X155" s="582"/>
      <c r="Y155" s="582"/>
      <c r="Z155" s="582"/>
      <c r="AA155" s="582"/>
    </row>
    <row r="156" spans="1:27" ht="13.5" customHeight="1">
      <c r="A156" s="3"/>
      <c r="B156" s="3"/>
      <c r="C156" s="340"/>
      <c r="D156" s="340"/>
      <c r="E156" s="582"/>
      <c r="F156" s="582"/>
      <c r="G156" s="582"/>
      <c r="H156" s="582"/>
      <c r="I156" s="582"/>
      <c r="J156" s="582"/>
      <c r="K156" s="582"/>
      <c r="L156" s="582"/>
      <c r="M156" s="582"/>
      <c r="N156" s="582"/>
      <c r="O156" s="582"/>
      <c r="P156" s="582"/>
      <c r="Q156" s="582"/>
      <c r="R156" s="582"/>
      <c r="S156" s="582"/>
      <c r="T156" s="582"/>
      <c r="U156" s="582"/>
      <c r="V156" s="582"/>
      <c r="W156" s="582"/>
      <c r="X156" s="582"/>
      <c r="Y156" s="582"/>
      <c r="Z156" s="582"/>
      <c r="AA156" s="582"/>
    </row>
    <row r="157" spans="1:27" s="40" customFormat="1" ht="13.5" customHeight="1">
      <c r="A157" s="3"/>
      <c r="B157" s="3"/>
      <c r="C157" s="340" t="s">
        <v>430</v>
      </c>
      <c r="D157" s="340" t="s">
        <v>564</v>
      </c>
      <c r="E157" s="340"/>
      <c r="F157" s="340"/>
      <c r="G157" s="340"/>
      <c r="H157" s="340"/>
      <c r="I157" s="340"/>
      <c r="J157" s="340"/>
      <c r="K157" s="340"/>
      <c r="L157" s="340"/>
      <c r="M157" s="340"/>
      <c r="N157" s="340"/>
      <c r="O157" s="340"/>
      <c r="P157" s="340"/>
      <c r="Q157" s="340"/>
      <c r="R157" s="340"/>
      <c r="S157" s="340"/>
      <c r="T157" s="340"/>
      <c r="U157" s="340"/>
    </row>
    <row r="158" spans="1:27" s="40" customFormat="1" ht="13.5" customHeight="1">
      <c r="A158" s="3"/>
      <c r="B158" s="3"/>
      <c r="C158" s="340"/>
      <c r="D158" s="412" t="s">
        <v>426</v>
      </c>
      <c r="E158" s="679" t="s">
        <v>577</v>
      </c>
      <c r="F158" s="679"/>
      <c r="G158" s="679"/>
      <c r="H158" s="679"/>
      <c r="I158" s="679"/>
      <c r="J158" s="679"/>
      <c r="K158" s="679"/>
      <c r="L158" s="679"/>
      <c r="M158" s="679"/>
      <c r="N158" s="679"/>
      <c r="O158" s="679"/>
      <c r="P158" s="679"/>
      <c r="Q158" s="679"/>
      <c r="R158" s="679"/>
      <c r="S158" s="679"/>
      <c r="T158" s="679"/>
      <c r="U158" s="679"/>
      <c r="V158" s="679"/>
      <c r="W158" s="679"/>
      <c r="X158" s="679"/>
      <c r="Y158" s="679"/>
      <c r="Z158" s="679"/>
      <c r="AA158" s="679"/>
    </row>
    <row r="159" spans="1:27" s="40" customFormat="1" ht="13.5" customHeight="1">
      <c r="A159" s="3"/>
      <c r="B159" s="3"/>
      <c r="D159" s="412"/>
      <c r="E159" s="582" t="s">
        <v>578</v>
      </c>
      <c r="F159" s="582"/>
      <c r="G159" s="582"/>
      <c r="H159" s="582"/>
      <c r="I159" s="582"/>
      <c r="J159" s="582"/>
      <c r="K159" s="582"/>
      <c r="L159" s="582"/>
      <c r="M159" s="582"/>
      <c r="N159" s="582"/>
      <c r="O159" s="582"/>
      <c r="P159" s="582"/>
      <c r="Q159" s="582"/>
      <c r="R159" s="582"/>
      <c r="S159" s="582"/>
      <c r="T159" s="582"/>
      <c r="U159" s="582"/>
      <c r="V159" s="582"/>
      <c r="W159" s="582"/>
      <c r="X159" s="582"/>
      <c r="Y159" s="582"/>
      <c r="Z159" s="582"/>
      <c r="AA159" s="582"/>
    </row>
    <row r="160" spans="1:27" ht="13.5" customHeight="1">
      <c r="A160" s="3"/>
      <c r="B160" s="3"/>
      <c r="C160" s="340" t="s">
        <v>431</v>
      </c>
      <c r="D160" s="340" t="s">
        <v>221</v>
      </c>
      <c r="E160" s="370"/>
      <c r="F160" s="370"/>
      <c r="G160" s="370"/>
      <c r="H160" s="370"/>
      <c r="I160" s="370"/>
      <c r="J160" s="370"/>
      <c r="K160" s="370"/>
      <c r="L160" s="370"/>
      <c r="M160" s="370"/>
      <c r="N160" s="370"/>
      <c r="O160" s="370"/>
      <c r="P160" s="370"/>
      <c r="Q160" s="370"/>
      <c r="R160" s="370"/>
      <c r="S160" s="370"/>
      <c r="T160" s="370"/>
      <c r="U160" s="370"/>
      <c r="V160" s="370"/>
      <c r="W160" s="370"/>
      <c r="X160" s="370"/>
      <c r="Y160" s="370"/>
      <c r="Z160" s="370"/>
      <c r="AA160" s="370"/>
    </row>
    <row r="161" spans="1:27" ht="13.5" customHeight="1">
      <c r="A161" s="3"/>
      <c r="B161" s="3"/>
      <c r="C161" s="340"/>
      <c r="D161" s="340" t="s">
        <v>205</v>
      </c>
      <c r="E161" s="163" t="s">
        <v>384</v>
      </c>
      <c r="F161" s="163"/>
      <c r="G161" s="370"/>
      <c r="H161" s="370"/>
      <c r="I161" s="370"/>
      <c r="J161" s="370"/>
      <c r="K161" s="370"/>
      <c r="L161" s="370"/>
      <c r="M161" s="370"/>
      <c r="N161" s="370"/>
      <c r="O161" s="370"/>
      <c r="P161" s="370"/>
      <c r="Q161" s="370"/>
      <c r="R161" s="370"/>
      <c r="S161" s="370"/>
      <c r="T161" s="370"/>
      <c r="U161" s="370"/>
      <c r="V161" s="370"/>
      <c r="W161" s="370"/>
      <c r="X161" s="370"/>
      <c r="Y161" s="370"/>
      <c r="Z161" s="370"/>
      <c r="AA161" s="370"/>
    </row>
    <row r="162" spans="1:27" ht="13.5" customHeight="1">
      <c r="A162" s="3"/>
      <c r="B162" s="3"/>
      <c r="D162" s="340"/>
      <c r="E162" s="184" t="s">
        <v>385</v>
      </c>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row>
    <row r="163" spans="1:27" ht="13.5" customHeight="1">
      <c r="A163" s="3"/>
      <c r="B163" s="3"/>
      <c r="C163" s="340" t="s">
        <v>433</v>
      </c>
      <c r="D163" s="340" t="s">
        <v>222</v>
      </c>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163"/>
    </row>
    <row r="164" spans="1:27" ht="13.5" customHeight="1">
      <c r="A164" s="3"/>
      <c r="B164" s="3"/>
      <c r="C164" s="340"/>
      <c r="D164" s="364" t="s">
        <v>426</v>
      </c>
      <c r="E164" s="163" t="s">
        <v>708</v>
      </c>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row>
    <row r="165" spans="1:27" ht="13.5" customHeight="1">
      <c r="A165" s="3"/>
      <c r="B165" s="3"/>
      <c r="C165" s="340"/>
      <c r="D165" s="364" t="s">
        <v>426</v>
      </c>
      <c r="E165" s="578" t="s">
        <v>725</v>
      </c>
      <c r="F165" s="578"/>
      <c r="G165" s="578"/>
      <c r="H165" s="578"/>
      <c r="I165" s="578"/>
      <c r="J165" s="578"/>
      <c r="K165" s="578"/>
      <c r="L165" s="578"/>
      <c r="M165" s="578"/>
      <c r="N165" s="578"/>
      <c r="O165" s="578"/>
      <c r="P165" s="578"/>
      <c r="Q165" s="578"/>
      <c r="R165" s="578"/>
      <c r="S165" s="578"/>
      <c r="T165" s="578"/>
      <c r="U165" s="578"/>
      <c r="V165" s="578"/>
      <c r="W165" s="578"/>
      <c r="X165" s="578"/>
      <c r="Y165" s="578"/>
      <c r="Z165" s="578"/>
      <c r="AA165" s="578"/>
    </row>
    <row r="166" spans="1:27" ht="13.5" customHeight="1">
      <c r="A166" s="3"/>
      <c r="B166" s="3"/>
      <c r="C166" s="340"/>
      <c r="D166" s="364"/>
      <c r="E166" s="578"/>
      <c r="F166" s="578"/>
      <c r="G166" s="578"/>
      <c r="H166" s="578"/>
      <c r="I166" s="578"/>
      <c r="J166" s="578"/>
      <c r="K166" s="578"/>
      <c r="L166" s="578"/>
      <c r="M166" s="578"/>
      <c r="N166" s="578"/>
      <c r="O166" s="578"/>
      <c r="P166" s="578"/>
      <c r="Q166" s="578"/>
      <c r="R166" s="578"/>
      <c r="S166" s="578"/>
      <c r="T166" s="578"/>
      <c r="U166" s="578"/>
      <c r="V166" s="578"/>
      <c r="W166" s="578"/>
      <c r="X166" s="578"/>
      <c r="Y166" s="578"/>
      <c r="Z166" s="578"/>
      <c r="AA166" s="578"/>
    </row>
    <row r="167" spans="1:27" ht="13.5" customHeight="1">
      <c r="A167" s="3"/>
      <c r="B167" s="3"/>
      <c r="C167" s="340"/>
      <c r="D167" s="364" t="s">
        <v>426</v>
      </c>
      <c r="E167" s="578" t="s">
        <v>406</v>
      </c>
      <c r="F167" s="578"/>
      <c r="G167" s="578"/>
      <c r="H167" s="578"/>
      <c r="I167" s="578"/>
      <c r="J167" s="578"/>
      <c r="K167" s="578"/>
      <c r="L167" s="578"/>
      <c r="M167" s="578"/>
      <c r="N167" s="578"/>
      <c r="O167" s="578"/>
      <c r="P167" s="578"/>
      <c r="Q167" s="578"/>
      <c r="R167" s="578"/>
      <c r="S167" s="578"/>
      <c r="T167" s="578"/>
      <c r="U167" s="578"/>
      <c r="V167" s="578"/>
      <c r="W167" s="578"/>
      <c r="X167" s="578"/>
      <c r="Y167" s="578"/>
      <c r="Z167" s="578"/>
      <c r="AA167" s="578"/>
    </row>
    <row r="168" spans="1:27" ht="13.5" customHeight="1">
      <c r="A168" s="3"/>
      <c r="B168" s="3"/>
      <c r="C168" s="340"/>
      <c r="D168" s="364"/>
      <c r="E168" s="578"/>
      <c r="F168" s="578"/>
      <c r="G168" s="578"/>
      <c r="H168" s="578"/>
      <c r="I168" s="578"/>
      <c r="J168" s="578"/>
      <c r="K168" s="578"/>
      <c r="L168" s="578"/>
      <c r="M168" s="578"/>
      <c r="N168" s="578"/>
      <c r="O168" s="578"/>
      <c r="P168" s="578"/>
      <c r="Q168" s="578"/>
      <c r="R168" s="578"/>
      <c r="S168" s="578"/>
      <c r="T168" s="578"/>
      <c r="U168" s="578"/>
      <c r="V168" s="578"/>
      <c r="W168" s="578"/>
      <c r="X168" s="578"/>
      <c r="Y168" s="578"/>
      <c r="Z168" s="578"/>
      <c r="AA168" s="578"/>
    </row>
    <row r="169" spans="1:27" ht="13.5" customHeight="1">
      <c r="A169" s="3"/>
      <c r="B169" s="3"/>
      <c r="C169" s="340"/>
      <c r="D169" s="364" t="s">
        <v>426</v>
      </c>
      <c r="E169" s="163" t="s">
        <v>386</v>
      </c>
      <c r="F169" s="163"/>
      <c r="G169" s="163"/>
      <c r="H169" s="163"/>
      <c r="I169" s="163"/>
      <c r="J169" s="163"/>
      <c r="K169" s="163"/>
      <c r="L169" s="163"/>
      <c r="M169" s="163"/>
      <c r="N169" s="163"/>
      <c r="O169" s="163"/>
      <c r="P169" s="163"/>
      <c r="Q169" s="163"/>
      <c r="R169" s="163"/>
      <c r="S169" s="163"/>
      <c r="T169" s="163"/>
      <c r="U169" s="360"/>
      <c r="V169" s="51"/>
      <c r="W169" s="51"/>
      <c r="X169" s="51"/>
      <c r="Y169" s="51"/>
      <c r="Z169" s="51"/>
      <c r="AA169" s="51"/>
    </row>
    <row r="170" spans="1:27" ht="13.5" customHeight="1">
      <c r="A170" s="3"/>
      <c r="B170" s="3"/>
      <c r="C170" s="340" t="s">
        <v>434</v>
      </c>
      <c r="D170" s="340" t="s">
        <v>223</v>
      </c>
      <c r="E170" s="340"/>
      <c r="F170" s="163"/>
      <c r="G170" s="163"/>
      <c r="H170" s="163"/>
      <c r="I170" s="163"/>
      <c r="J170" s="163"/>
      <c r="K170" s="163"/>
      <c r="L170" s="163"/>
      <c r="M170" s="163"/>
      <c r="N170" s="163"/>
      <c r="O170" s="163"/>
      <c r="P170" s="163"/>
      <c r="Q170" s="163"/>
      <c r="R170" s="163"/>
      <c r="S170" s="163"/>
      <c r="T170" s="163"/>
      <c r="U170" s="360"/>
      <c r="V170" s="51"/>
      <c r="W170" s="51"/>
      <c r="X170" s="51"/>
      <c r="Y170" s="51"/>
      <c r="Z170" s="51"/>
      <c r="AA170" s="51"/>
    </row>
    <row r="171" spans="1:27" ht="13.5" customHeight="1">
      <c r="A171" s="3"/>
      <c r="B171" s="3"/>
      <c r="C171" s="340"/>
      <c r="D171" s="364" t="s">
        <v>426</v>
      </c>
      <c r="E171" s="163" t="s">
        <v>732</v>
      </c>
      <c r="F171" s="163"/>
      <c r="G171" s="163"/>
      <c r="H171" s="163"/>
      <c r="I171" s="163"/>
      <c r="J171" s="163"/>
      <c r="K171" s="163"/>
      <c r="L171" s="163"/>
      <c r="M171" s="163"/>
      <c r="N171" s="163"/>
      <c r="O171" s="163"/>
      <c r="P171" s="163"/>
      <c r="Q171" s="163"/>
      <c r="R171" s="163"/>
      <c r="S171" s="163"/>
      <c r="T171" s="163"/>
      <c r="U171" s="360"/>
      <c r="V171" s="51"/>
      <c r="W171" s="51"/>
      <c r="X171" s="51"/>
      <c r="Y171" s="51"/>
      <c r="Z171" s="51"/>
      <c r="AA171" s="51"/>
    </row>
    <row r="172" spans="1:27" ht="13.5" customHeight="1">
      <c r="A172" s="3"/>
      <c r="B172" s="3"/>
      <c r="C172" s="340"/>
      <c r="D172" s="364" t="s">
        <v>426</v>
      </c>
      <c r="E172" s="582" t="s">
        <v>263</v>
      </c>
      <c r="F172" s="582"/>
      <c r="G172" s="582"/>
      <c r="H172" s="582"/>
      <c r="I172" s="582"/>
      <c r="J172" s="582"/>
      <c r="K172" s="582"/>
      <c r="L172" s="582"/>
      <c r="M172" s="582"/>
      <c r="N172" s="582"/>
      <c r="O172" s="582"/>
      <c r="P172" s="582"/>
      <c r="Q172" s="582"/>
      <c r="R172" s="582"/>
      <c r="S172" s="582"/>
      <c r="T172" s="582"/>
      <c r="U172" s="582"/>
      <c r="V172" s="582"/>
      <c r="W172" s="582"/>
      <c r="X172" s="582"/>
      <c r="Y172" s="582"/>
      <c r="Z172" s="582"/>
      <c r="AA172" s="582"/>
    </row>
    <row r="173" spans="1:27" ht="13.5" customHeight="1">
      <c r="A173" s="3"/>
      <c r="B173" s="3"/>
      <c r="C173" s="340"/>
      <c r="D173" s="163"/>
      <c r="E173" s="582"/>
      <c r="F173" s="582"/>
      <c r="G173" s="582"/>
      <c r="H173" s="582"/>
      <c r="I173" s="582"/>
      <c r="J173" s="582"/>
      <c r="K173" s="582"/>
      <c r="L173" s="582"/>
      <c r="M173" s="582"/>
      <c r="N173" s="582"/>
      <c r="O173" s="582"/>
      <c r="P173" s="582"/>
      <c r="Q173" s="582"/>
      <c r="R173" s="582"/>
      <c r="S173" s="582"/>
      <c r="T173" s="582"/>
      <c r="U173" s="582"/>
      <c r="V173" s="582"/>
      <c r="W173" s="582"/>
      <c r="X173" s="582"/>
      <c r="Y173" s="582"/>
      <c r="Z173" s="582"/>
      <c r="AA173" s="582"/>
    </row>
    <row r="174" spans="1:27" ht="13.5" customHeight="1">
      <c r="A174" s="3"/>
      <c r="B174" s="3"/>
      <c r="C174" s="340" t="s">
        <v>435</v>
      </c>
      <c r="D174" s="340" t="s">
        <v>628</v>
      </c>
      <c r="E174" s="163"/>
      <c r="F174" s="163"/>
      <c r="G174" s="163"/>
      <c r="H174" s="163"/>
      <c r="I174" s="163"/>
      <c r="J174" s="163"/>
      <c r="K174" s="163"/>
      <c r="L174" s="163"/>
      <c r="M174" s="163"/>
      <c r="N174" s="163"/>
      <c r="O174" s="163"/>
      <c r="P174" s="163"/>
      <c r="Q174" s="163"/>
      <c r="R174" s="163"/>
      <c r="S174" s="163"/>
      <c r="T174" s="163"/>
      <c r="U174" s="360"/>
      <c r="V174" s="51"/>
      <c r="W174" s="51"/>
      <c r="X174" s="51"/>
      <c r="Y174" s="51"/>
      <c r="Z174" s="51"/>
      <c r="AA174" s="51"/>
    </row>
    <row r="175" spans="1:27" ht="13.5" customHeight="1">
      <c r="A175" s="3"/>
      <c r="B175" s="3"/>
      <c r="C175" s="340"/>
      <c r="D175" s="364" t="s">
        <v>426</v>
      </c>
      <c r="E175" s="163" t="s">
        <v>689</v>
      </c>
      <c r="F175" s="163"/>
      <c r="G175" s="163"/>
      <c r="H175" s="163"/>
      <c r="I175" s="163"/>
      <c r="J175" s="163"/>
      <c r="K175" s="163"/>
      <c r="L175" s="163"/>
      <c r="M175" s="163"/>
      <c r="N175" s="163"/>
      <c r="O175" s="163"/>
      <c r="P175" s="163"/>
      <c r="Q175" s="163"/>
      <c r="R175" s="163"/>
      <c r="S175" s="163"/>
      <c r="T175" s="163"/>
      <c r="U175" s="360"/>
      <c r="V175" s="51"/>
      <c r="W175" s="51"/>
      <c r="X175" s="51"/>
      <c r="Y175" s="51"/>
      <c r="Z175" s="51"/>
      <c r="AA175" s="51"/>
    </row>
    <row r="176" spans="1:27" ht="13.5" customHeight="1">
      <c r="A176" s="3"/>
      <c r="B176" s="3"/>
      <c r="C176" s="340"/>
      <c r="D176" s="364"/>
      <c r="E176" s="582" t="s">
        <v>666</v>
      </c>
      <c r="F176" s="582"/>
      <c r="G176" s="582"/>
      <c r="H176" s="582"/>
      <c r="I176" s="582"/>
      <c r="J176" s="582"/>
      <c r="K176" s="582"/>
      <c r="L176" s="582"/>
      <c r="M176" s="582"/>
      <c r="N176" s="582"/>
      <c r="O176" s="582"/>
      <c r="P176" s="582"/>
      <c r="Q176" s="582"/>
      <c r="R176" s="582"/>
      <c r="S176" s="582"/>
      <c r="T176" s="582"/>
      <c r="U176" s="582"/>
      <c r="V176" s="582"/>
      <c r="W176" s="582"/>
      <c r="X176" s="582"/>
      <c r="Y176" s="582"/>
      <c r="Z176" s="582"/>
      <c r="AA176" s="582"/>
    </row>
    <row r="177" spans="1:27" ht="13.5" customHeight="1">
      <c r="A177" s="3"/>
      <c r="B177" s="3"/>
      <c r="C177" s="340"/>
      <c r="D177" s="163"/>
      <c r="E177" s="582"/>
      <c r="F177" s="582"/>
      <c r="G177" s="582"/>
      <c r="H177" s="582"/>
      <c r="I177" s="582"/>
      <c r="J177" s="582"/>
      <c r="K177" s="582"/>
      <c r="L177" s="582"/>
      <c r="M177" s="582"/>
      <c r="N177" s="582"/>
      <c r="O177" s="582"/>
      <c r="P177" s="582"/>
      <c r="Q177" s="582"/>
      <c r="R177" s="582"/>
      <c r="S177" s="582"/>
      <c r="T177" s="582"/>
      <c r="U177" s="582"/>
      <c r="V177" s="582"/>
      <c r="W177" s="582"/>
      <c r="X177" s="582"/>
      <c r="Y177" s="582"/>
      <c r="Z177" s="582"/>
      <c r="AA177" s="582"/>
    </row>
    <row r="178" spans="1:27" ht="13.5" customHeight="1">
      <c r="A178" s="3"/>
      <c r="B178" s="3"/>
      <c r="C178" s="340"/>
      <c r="D178" s="163"/>
      <c r="E178" s="582" t="s">
        <v>667</v>
      </c>
      <c r="F178" s="582"/>
      <c r="G178" s="582"/>
      <c r="H178" s="582"/>
      <c r="I178" s="582"/>
      <c r="J178" s="582"/>
      <c r="K178" s="582"/>
      <c r="L178" s="582"/>
      <c r="M178" s="582"/>
      <c r="N178" s="582"/>
      <c r="O178" s="582"/>
      <c r="P178" s="582"/>
      <c r="Q178" s="582"/>
      <c r="R178" s="582"/>
      <c r="S178" s="582"/>
      <c r="T178" s="582"/>
      <c r="U178" s="582"/>
      <c r="V178" s="582"/>
      <c r="W178" s="582"/>
      <c r="X178" s="582"/>
      <c r="Y178" s="582"/>
      <c r="Z178" s="582"/>
      <c r="AA178" s="582"/>
    </row>
    <row r="179" spans="1:27" ht="13.5" customHeight="1">
      <c r="A179" s="3"/>
      <c r="B179" s="3"/>
      <c r="C179" s="340" t="s">
        <v>436</v>
      </c>
      <c r="D179" s="340" t="s">
        <v>224</v>
      </c>
      <c r="E179" s="340"/>
      <c r="F179" s="163"/>
      <c r="G179" s="163"/>
      <c r="H179" s="163"/>
      <c r="I179" s="163"/>
      <c r="J179" s="163"/>
      <c r="K179" s="163"/>
      <c r="L179" s="163"/>
      <c r="M179" s="163"/>
      <c r="N179" s="163"/>
      <c r="O179" s="163"/>
      <c r="P179" s="163"/>
      <c r="Q179" s="163"/>
      <c r="R179" s="163"/>
      <c r="S179" s="163"/>
      <c r="T179" s="163"/>
      <c r="U179" s="360"/>
      <c r="V179" s="51"/>
      <c r="W179" s="51"/>
      <c r="X179" s="51"/>
      <c r="Y179" s="51"/>
      <c r="Z179" s="51"/>
      <c r="AA179" s="51"/>
    </row>
    <row r="180" spans="1:27" ht="13.5" customHeight="1">
      <c r="A180" s="3"/>
      <c r="B180" s="3"/>
      <c r="C180" s="340"/>
      <c r="D180" s="364" t="s">
        <v>426</v>
      </c>
      <c r="E180" s="163" t="s">
        <v>225</v>
      </c>
      <c r="F180" s="163"/>
      <c r="G180" s="163"/>
      <c r="H180" s="163"/>
      <c r="I180" s="163"/>
      <c r="J180" s="163"/>
      <c r="K180" s="163"/>
      <c r="L180" s="163"/>
      <c r="M180" s="163"/>
      <c r="N180" s="163"/>
      <c r="O180" s="163"/>
      <c r="P180" s="163"/>
      <c r="Q180" s="163"/>
      <c r="R180" s="163"/>
      <c r="S180" s="163"/>
      <c r="T180" s="163"/>
      <c r="U180" s="360"/>
      <c r="V180" s="51"/>
      <c r="W180" s="51"/>
      <c r="X180" s="51"/>
      <c r="Y180" s="51"/>
      <c r="Z180" s="51"/>
      <c r="AA180" s="51"/>
    </row>
    <row r="181" spans="1:27" ht="13.5" customHeight="1">
      <c r="A181" s="3"/>
      <c r="B181" s="3"/>
      <c r="C181" s="340"/>
      <c r="D181" s="364" t="s">
        <v>426</v>
      </c>
      <c r="E181" s="582" t="s">
        <v>693</v>
      </c>
      <c r="F181" s="582"/>
      <c r="G181" s="582"/>
      <c r="H181" s="582"/>
      <c r="I181" s="582"/>
      <c r="J181" s="582"/>
      <c r="K181" s="582"/>
      <c r="L181" s="582"/>
      <c r="M181" s="582"/>
      <c r="N181" s="582"/>
      <c r="O181" s="582"/>
      <c r="P181" s="582"/>
      <c r="Q181" s="582"/>
      <c r="R181" s="582"/>
      <c r="S181" s="582"/>
      <c r="T181" s="582"/>
      <c r="U181" s="582"/>
      <c r="V181" s="582"/>
      <c r="W181" s="582"/>
      <c r="X181" s="582"/>
      <c r="Y181" s="582"/>
      <c r="Z181" s="582"/>
      <c r="AA181" s="582"/>
    </row>
    <row r="182" spans="1:27" ht="13.5" customHeight="1">
      <c r="A182" s="3"/>
      <c r="B182" s="3"/>
      <c r="C182" s="340"/>
      <c r="D182" s="364"/>
      <c r="E182" s="582"/>
      <c r="F182" s="582"/>
      <c r="G182" s="582"/>
      <c r="H182" s="582"/>
      <c r="I182" s="582"/>
      <c r="J182" s="582"/>
      <c r="K182" s="582"/>
      <c r="L182" s="582"/>
      <c r="M182" s="582"/>
      <c r="N182" s="582"/>
      <c r="O182" s="582"/>
      <c r="P182" s="582"/>
      <c r="Q182" s="582"/>
      <c r="R182" s="582"/>
      <c r="S182" s="582"/>
      <c r="T182" s="582"/>
      <c r="U182" s="582"/>
      <c r="V182" s="582"/>
      <c r="W182" s="582"/>
      <c r="X182" s="582"/>
      <c r="Y182" s="582"/>
      <c r="Z182" s="582"/>
      <c r="AA182" s="582"/>
    </row>
    <row r="183" spans="1:27" ht="13.5" customHeight="1">
      <c r="A183" s="3"/>
      <c r="B183" s="3"/>
      <c r="C183" s="340" t="s">
        <v>437</v>
      </c>
      <c r="D183" s="340" t="s">
        <v>691</v>
      </c>
      <c r="E183" s="340"/>
      <c r="F183" s="163"/>
      <c r="G183" s="163"/>
      <c r="H183" s="163"/>
      <c r="I183" s="163"/>
      <c r="J183" s="163"/>
      <c r="K183" s="163"/>
      <c r="L183" s="163"/>
      <c r="M183" s="163"/>
      <c r="N183" s="163"/>
      <c r="O183" s="163"/>
      <c r="P183" s="163"/>
      <c r="Q183" s="163"/>
      <c r="R183" s="163"/>
      <c r="S183" s="163"/>
      <c r="T183" s="163"/>
      <c r="U183" s="360"/>
      <c r="V183" s="51"/>
      <c r="W183" s="51"/>
      <c r="X183" s="51"/>
      <c r="Y183" s="51"/>
      <c r="Z183" s="51"/>
      <c r="AA183" s="51"/>
    </row>
    <row r="184" spans="1:27" ht="13.5" customHeight="1">
      <c r="A184" s="3"/>
      <c r="B184" s="3"/>
      <c r="C184" s="340"/>
      <c r="D184" s="364" t="s">
        <v>426</v>
      </c>
      <c r="E184" s="163" t="s">
        <v>226</v>
      </c>
      <c r="F184" s="163"/>
      <c r="G184" s="163"/>
      <c r="H184" s="163"/>
      <c r="I184" s="163"/>
      <c r="J184" s="163"/>
      <c r="K184" s="163"/>
      <c r="L184" s="163"/>
      <c r="M184" s="163"/>
      <c r="N184" s="163"/>
      <c r="O184" s="163"/>
      <c r="P184" s="163"/>
      <c r="Q184" s="163"/>
      <c r="R184" s="163"/>
      <c r="S184" s="163"/>
      <c r="T184" s="163"/>
      <c r="U184" s="360"/>
      <c r="V184" s="51"/>
      <c r="W184" s="51"/>
      <c r="X184" s="51"/>
      <c r="Y184" s="51"/>
      <c r="Z184" s="51"/>
      <c r="AA184" s="51"/>
    </row>
    <row r="185" spans="1:27" ht="13.5" customHeight="1">
      <c r="A185" s="3"/>
      <c r="B185" s="3"/>
      <c r="C185" s="340"/>
      <c r="D185" s="364" t="s">
        <v>426</v>
      </c>
      <c r="E185" s="163" t="s">
        <v>228</v>
      </c>
      <c r="F185" s="163"/>
      <c r="G185" s="163"/>
      <c r="H185" s="163"/>
      <c r="I185" s="163"/>
      <c r="J185" s="163"/>
      <c r="K185" s="163"/>
      <c r="L185" s="163"/>
      <c r="M185" s="163"/>
      <c r="N185" s="163"/>
      <c r="O185" s="163"/>
      <c r="P185" s="163"/>
      <c r="Q185" s="163"/>
      <c r="R185" s="163"/>
      <c r="S185" s="163"/>
      <c r="T185" s="163"/>
      <c r="U185" s="360"/>
      <c r="V185" s="51"/>
      <c r="W185" s="51"/>
      <c r="X185" s="51"/>
      <c r="Y185" s="51"/>
      <c r="Z185" s="51"/>
      <c r="AA185" s="51"/>
    </row>
    <row r="186" spans="1:27" ht="13.5" customHeight="1">
      <c r="A186" s="3"/>
      <c r="B186" s="3"/>
      <c r="C186" s="340"/>
      <c r="D186" s="364" t="s">
        <v>426</v>
      </c>
      <c r="E186" s="163" t="s">
        <v>227</v>
      </c>
      <c r="F186" s="163"/>
      <c r="G186" s="163"/>
      <c r="H186" s="163"/>
      <c r="I186" s="163"/>
      <c r="J186" s="163"/>
      <c r="K186" s="163"/>
      <c r="L186" s="163"/>
      <c r="M186" s="163"/>
      <c r="N186" s="163"/>
      <c r="O186" s="163"/>
      <c r="P186" s="163"/>
      <c r="Q186" s="163"/>
      <c r="R186" s="163"/>
      <c r="S186" s="163"/>
      <c r="T186" s="163"/>
      <c r="U186" s="360"/>
      <c r="V186" s="51"/>
      <c r="W186" s="51"/>
      <c r="X186" s="51"/>
      <c r="Y186" s="51"/>
      <c r="Z186" s="51"/>
      <c r="AA186" s="51"/>
    </row>
    <row r="187" spans="1:27" ht="13.5" customHeight="1">
      <c r="A187" s="3"/>
      <c r="B187" s="3"/>
      <c r="C187" s="340" t="s">
        <v>438</v>
      </c>
      <c r="D187" s="340" t="s">
        <v>681</v>
      </c>
      <c r="E187" s="340"/>
      <c r="F187" s="163"/>
      <c r="G187" s="163"/>
      <c r="H187" s="163"/>
      <c r="I187" s="163"/>
      <c r="J187" s="163"/>
      <c r="K187" s="163"/>
      <c r="L187" s="163"/>
      <c r="M187" s="163"/>
      <c r="N187" s="163"/>
      <c r="O187" s="163"/>
      <c r="P187" s="163"/>
      <c r="Q187" s="163"/>
      <c r="R187" s="163"/>
      <c r="S187" s="163"/>
      <c r="T187" s="163"/>
      <c r="U187" s="360"/>
      <c r="V187" s="51"/>
      <c r="W187" s="51"/>
      <c r="X187" s="51"/>
      <c r="Y187" s="51"/>
      <c r="Z187" s="51"/>
      <c r="AA187" s="51"/>
    </row>
    <row r="188" spans="1:27" ht="13.5" customHeight="1">
      <c r="A188" s="3"/>
      <c r="B188" s="3"/>
      <c r="C188" s="340"/>
      <c r="D188" s="340" t="s">
        <v>439</v>
      </c>
      <c r="E188" s="340" t="s">
        <v>230</v>
      </c>
      <c r="F188" s="163"/>
      <c r="G188" s="163"/>
      <c r="H188" s="163"/>
      <c r="I188" s="163"/>
      <c r="J188" s="163"/>
      <c r="K188" s="163"/>
      <c r="L188" s="163"/>
      <c r="M188" s="163"/>
      <c r="N188" s="163"/>
      <c r="O188" s="163"/>
      <c r="P188" s="163"/>
      <c r="Q188" s="163"/>
      <c r="R188" s="163"/>
      <c r="S188" s="163"/>
      <c r="T188" s="163"/>
      <c r="U188" s="360"/>
      <c r="V188" s="51"/>
      <c r="W188" s="51"/>
      <c r="X188" s="51"/>
      <c r="Y188" s="51"/>
      <c r="Z188" s="51"/>
      <c r="AA188" s="51"/>
    </row>
    <row r="189" spans="1:27" ht="13.5" customHeight="1">
      <c r="A189" s="3"/>
      <c r="B189" s="3"/>
      <c r="C189" s="340"/>
      <c r="D189" s="163"/>
      <c r="E189" s="364" t="s">
        <v>426</v>
      </c>
      <c r="F189" s="163" t="s">
        <v>682</v>
      </c>
      <c r="G189" s="163"/>
      <c r="H189" s="163"/>
      <c r="I189" s="163"/>
      <c r="J189" s="163"/>
      <c r="K189" s="163"/>
      <c r="L189" s="163"/>
      <c r="M189" s="163"/>
      <c r="N189" s="163"/>
      <c r="O189" s="163"/>
      <c r="P189" s="163"/>
      <c r="Q189" s="163"/>
      <c r="R189" s="163"/>
      <c r="S189" s="163"/>
      <c r="T189" s="163"/>
      <c r="U189" s="360"/>
      <c r="V189" s="51"/>
      <c r="W189" s="51"/>
      <c r="X189" s="51"/>
      <c r="Y189" s="51"/>
      <c r="Z189" s="51"/>
      <c r="AA189" s="51"/>
    </row>
    <row r="190" spans="1:27" ht="13.5" customHeight="1">
      <c r="A190" s="3"/>
      <c r="B190" s="3"/>
      <c r="C190" s="340"/>
      <c r="D190" s="163"/>
      <c r="E190" s="364" t="s">
        <v>426</v>
      </c>
      <c r="F190" s="163" t="s">
        <v>683</v>
      </c>
      <c r="G190" s="163"/>
      <c r="H190" s="163"/>
      <c r="I190" s="163"/>
      <c r="J190" s="163"/>
      <c r="K190" s="163"/>
      <c r="L190" s="163"/>
      <c r="M190" s="163"/>
      <c r="N190" s="163"/>
      <c r="O190" s="163"/>
      <c r="P190" s="163"/>
      <c r="Q190" s="163"/>
      <c r="R190" s="163"/>
      <c r="S190" s="163"/>
      <c r="T190" s="163"/>
      <c r="U190" s="360"/>
      <c r="V190" s="51"/>
      <c r="W190" s="51"/>
      <c r="X190" s="51"/>
      <c r="Y190" s="51"/>
      <c r="Z190" s="51"/>
      <c r="AA190" s="51"/>
    </row>
    <row r="191" spans="1:27" ht="13.5" customHeight="1">
      <c r="A191" s="3"/>
      <c r="B191" s="3"/>
      <c r="C191" s="340"/>
      <c r="D191" s="340" t="s">
        <v>440</v>
      </c>
      <c r="E191" s="340" t="s">
        <v>647</v>
      </c>
      <c r="F191" s="163"/>
      <c r="G191" s="163"/>
      <c r="H191" s="163"/>
      <c r="I191" s="163"/>
      <c r="J191" s="163"/>
      <c r="K191" s="163"/>
      <c r="L191" s="163"/>
      <c r="M191" s="163"/>
      <c r="N191" s="163"/>
      <c r="O191" s="163"/>
      <c r="P191" s="163"/>
      <c r="Q191" s="163"/>
      <c r="R191" s="163"/>
      <c r="S191" s="163"/>
      <c r="T191" s="163"/>
      <c r="U191" s="360"/>
      <c r="V191" s="51"/>
      <c r="W191" s="51"/>
      <c r="X191" s="51"/>
      <c r="Y191" s="51"/>
      <c r="Z191" s="51"/>
      <c r="AA191" s="51"/>
    </row>
    <row r="192" spans="1:27" ht="13.5" customHeight="1">
      <c r="A192" s="3"/>
      <c r="B192" s="3"/>
      <c r="C192" s="340"/>
      <c r="D192" s="163"/>
      <c r="E192" s="364" t="s">
        <v>426</v>
      </c>
      <c r="F192" s="163" t="s">
        <v>690</v>
      </c>
      <c r="G192" s="163"/>
      <c r="H192" s="163"/>
      <c r="I192" s="163"/>
      <c r="J192" s="163"/>
      <c r="K192" s="163"/>
      <c r="L192" s="163"/>
      <c r="M192" s="163"/>
      <c r="N192" s="163"/>
      <c r="O192" s="163"/>
      <c r="P192" s="163"/>
      <c r="Q192" s="163"/>
      <c r="R192" s="163"/>
      <c r="S192" s="163"/>
      <c r="T192" s="163"/>
      <c r="U192" s="360"/>
      <c r="V192" s="51"/>
      <c r="W192" s="51"/>
      <c r="X192" s="51"/>
      <c r="Y192" s="51"/>
      <c r="Z192" s="51"/>
      <c r="AA192" s="51"/>
    </row>
    <row r="193" spans="1:27" ht="13.5" customHeight="1">
      <c r="A193" s="3"/>
      <c r="B193" s="3"/>
      <c r="C193" s="340"/>
      <c r="D193" s="163"/>
      <c r="E193" s="364" t="s">
        <v>426</v>
      </c>
      <c r="F193" s="582" t="s">
        <v>248</v>
      </c>
      <c r="G193" s="582"/>
      <c r="H193" s="582"/>
      <c r="I193" s="582"/>
      <c r="J193" s="582"/>
      <c r="K193" s="582"/>
      <c r="L193" s="582"/>
      <c r="M193" s="582"/>
      <c r="N193" s="582"/>
      <c r="O193" s="582"/>
      <c r="P193" s="582"/>
      <c r="Q193" s="582"/>
      <c r="R193" s="582"/>
      <c r="S193" s="582"/>
      <c r="T193" s="582"/>
      <c r="U193" s="582"/>
      <c r="V193" s="582"/>
      <c r="W193" s="582"/>
      <c r="X193" s="582"/>
      <c r="Y193" s="582"/>
      <c r="Z193" s="582"/>
      <c r="AA193" s="582"/>
    </row>
    <row r="194" spans="1:27" ht="13.5" customHeight="1">
      <c r="A194" s="3"/>
      <c r="B194" s="3"/>
      <c r="C194" s="340"/>
      <c r="D194" s="163"/>
      <c r="E194" s="163"/>
      <c r="F194" s="582"/>
      <c r="G194" s="582"/>
      <c r="H194" s="582"/>
      <c r="I194" s="582"/>
      <c r="J194" s="582"/>
      <c r="K194" s="582"/>
      <c r="L194" s="582"/>
      <c r="M194" s="582"/>
      <c r="N194" s="582"/>
      <c r="O194" s="582"/>
      <c r="P194" s="582"/>
      <c r="Q194" s="582"/>
      <c r="R194" s="582"/>
      <c r="S194" s="582"/>
      <c r="T194" s="582"/>
      <c r="U194" s="582"/>
      <c r="V194" s="582"/>
      <c r="W194" s="582"/>
      <c r="X194" s="582"/>
      <c r="Y194" s="582"/>
      <c r="Z194" s="582"/>
      <c r="AA194" s="582"/>
    </row>
    <row r="195" spans="1:27" ht="13.5" customHeight="1">
      <c r="A195" s="3"/>
      <c r="B195" s="3"/>
      <c r="C195" s="340"/>
      <c r="D195" s="340" t="s">
        <v>441</v>
      </c>
      <c r="E195" s="340" t="s">
        <v>229</v>
      </c>
      <c r="F195" s="340"/>
      <c r="G195" s="163"/>
      <c r="H195" s="163"/>
      <c r="I195" s="163"/>
      <c r="J195" s="163"/>
      <c r="K195" s="163"/>
      <c r="L195" s="163"/>
      <c r="M195" s="163"/>
      <c r="N195" s="163"/>
      <c r="O195" s="163"/>
      <c r="P195" s="163"/>
      <c r="Q195" s="163"/>
      <c r="R195" s="163"/>
      <c r="S195" s="163"/>
      <c r="T195" s="163"/>
      <c r="U195" s="360"/>
      <c r="V195" s="51"/>
      <c r="W195" s="51"/>
      <c r="X195" s="51"/>
      <c r="Y195" s="51"/>
      <c r="Z195" s="51"/>
      <c r="AA195" s="51"/>
    </row>
    <row r="196" spans="1:27" ht="13.5" customHeight="1">
      <c r="A196" s="3"/>
      <c r="B196" s="3"/>
      <c r="C196" s="340"/>
      <c r="D196" s="163"/>
      <c r="E196" s="364" t="s">
        <v>426</v>
      </c>
      <c r="F196" s="163" t="s">
        <v>684</v>
      </c>
      <c r="G196" s="163"/>
      <c r="H196" s="163"/>
      <c r="I196" s="163"/>
      <c r="J196" s="163"/>
      <c r="K196" s="163"/>
      <c r="L196" s="163"/>
      <c r="M196" s="163"/>
      <c r="N196" s="163"/>
      <c r="O196" s="163"/>
      <c r="P196" s="163"/>
      <c r="Q196" s="163"/>
      <c r="R196" s="163"/>
      <c r="S196" s="163"/>
      <c r="T196" s="163"/>
      <c r="U196" s="360"/>
      <c r="V196" s="51"/>
      <c r="W196" s="51"/>
      <c r="X196" s="51"/>
      <c r="Y196" s="51"/>
      <c r="Z196" s="51"/>
      <c r="AA196" s="51"/>
    </row>
    <row r="197" spans="1:27" ht="13.5" customHeight="1">
      <c r="A197" s="3"/>
      <c r="B197" s="3"/>
      <c r="C197" s="340"/>
      <c r="D197" s="163"/>
      <c r="E197" s="364" t="s">
        <v>426</v>
      </c>
      <c r="F197" s="163" t="s">
        <v>387</v>
      </c>
      <c r="G197" s="163"/>
      <c r="H197" s="163"/>
      <c r="I197" s="163"/>
      <c r="J197" s="163"/>
      <c r="K197" s="163"/>
      <c r="L197" s="163"/>
      <c r="M197" s="163"/>
      <c r="N197" s="163"/>
      <c r="O197" s="163"/>
      <c r="P197" s="163"/>
      <c r="Q197" s="163"/>
      <c r="R197" s="163"/>
      <c r="S197" s="163"/>
      <c r="T197" s="163"/>
      <c r="U197" s="360"/>
      <c r="V197" s="51"/>
      <c r="W197" s="51"/>
      <c r="X197" s="51"/>
      <c r="Y197" s="51"/>
      <c r="Z197" s="51"/>
      <c r="AA197" s="51"/>
    </row>
    <row r="198" spans="1:27" ht="13.5" customHeight="1">
      <c r="A198" s="3"/>
      <c r="B198" s="3"/>
      <c r="C198" s="340"/>
      <c r="D198" s="163"/>
      <c r="E198" s="364" t="s">
        <v>426</v>
      </c>
      <c r="F198" s="163" t="s">
        <v>231</v>
      </c>
      <c r="G198" s="163"/>
      <c r="H198" s="163"/>
      <c r="I198" s="163"/>
      <c r="J198" s="163"/>
      <c r="K198" s="163"/>
      <c r="L198" s="163"/>
      <c r="M198" s="163"/>
      <c r="N198" s="163"/>
      <c r="O198" s="163"/>
      <c r="P198" s="163"/>
      <c r="Q198" s="163"/>
      <c r="R198" s="163"/>
      <c r="S198" s="163"/>
      <c r="T198" s="163"/>
      <c r="U198" s="360"/>
      <c r="V198" s="51"/>
      <c r="W198" s="51"/>
      <c r="X198" s="51"/>
      <c r="Y198" s="51"/>
      <c r="Z198" s="51"/>
      <c r="AA198" s="51"/>
    </row>
    <row r="199" spans="1:27" ht="13.5" customHeight="1">
      <c r="A199" s="3"/>
      <c r="B199" s="3"/>
      <c r="C199" s="340"/>
      <c r="D199" s="163"/>
      <c r="E199" s="364" t="s">
        <v>426</v>
      </c>
      <c r="F199" s="582" t="s">
        <v>648</v>
      </c>
      <c r="G199" s="582"/>
      <c r="H199" s="582"/>
      <c r="I199" s="582"/>
      <c r="J199" s="582"/>
      <c r="K199" s="582"/>
      <c r="L199" s="582"/>
      <c r="M199" s="582"/>
      <c r="N199" s="582"/>
      <c r="O199" s="582"/>
      <c r="P199" s="582"/>
      <c r="Q199" s="582"/>
      <c r="R199" s="582"/>
      <c r="S199" s="582"/>
      <c r="T199" s="582"/>
      <c r="U199" s="582"/>
      <c r="V199" s="582"/>
      <c r="W199" s="582"/>
      <c r="X199" s="582"/>
      <c r="Y199" s="582"/>
      <c r="Z199" s="582"/>
      <c r="AA199" s="582"/>
    </row>
    <row r="200" spans="1:27" ht="13.5" customHeight="1">
      <c r="A200" s="3"/>
      <c r="B200" s="3"/>
      <c r="C200" s="340"/>
      <c r="D200" s="163"/>
      <c r="E200" s="364"/>
      <c r="F200" s="582"/>
      <c r="G200" s="582"/>
      <c r="H200" s="582"/>
      <c r="I200" s="582"/>
      <c r="J200" s="582"/>
      <c r="K200" s="582"/>
      <c r="L200" s="582"/>
      <c r="M200" s="582"/>
      <c r="N200" s="582"/>
      <c r="O200" s="582"/>
      <c r="P200" s="582"/>
      <c r="Q200" s="582"/>
      <c r="R200" s="582"/>
      <c r="S200" s="582"/>
      <c r="T200" s="582"/>
      <c r="U200" s="582"/>
      <c r="V200" s="582"/>
      <c r="W200" s="582"/>
      <c r="X200" s="582"/>
      <c r="Y200" s="582"/>
      <c r="Z200" s="582"/>
      <c r="AA200" s="582"/>
    </row>
    <row r="201" spans="1:27" ht="13.5" customHeight="1">
      <c r="A201" s="3"/>
      <c r="B201" s="3"/>
      <c r="C201" s="340"/>
      <c r="D201" s="340" t="s">
        <v>442</v>
      </c>
      <c r="E201" s="340" t="s">
        <v>232</v>
      </c>
      <c r="F201" s="163"/>
      <c r="G201" s="163"/>
      <c r="H201" s="163"/>
      <c r="I201" s="163"/>
      <c r="J201" s="163"/>
      <c r="K201" s="163"/>
      <c r="L201" s="163"/>
      <c r="M201" s="163"/>
      <c r="N201" s="163"/>
      <c r="O201" s="163"/>
      <c r="P201" s="163"/>
      <c r="Q201" s="163"/>
      <c r="R201" s="163"/>
      <c r="S201" s="163"/>
      <c r="T201" s="163"/>
      <c r="U201" s="360"/>
      <c r="V201" s="51"/>
      <c r="W201" s="51"/>
      <c r="X201" s="51"/>
      <c r="Y201" s="51"/>
      <c r="Z201" s="51"/>
      <c r="AA201" s="51"/>
    </row>
    <row r="202" spans="1:27" ht="13.5" customHeight="1">
      <c r="A202" s="3"/>
      <c r="B202" s="3"/>
      <c r="C202" s="340"/>
      <c r="D202" s="163"/>
      <c r="E202" s="364" t="s">
        <v>426</v>
      </c>
      <c r="F202" s="578" t="s">
        <v>685</v>
      </c>
      <c r="G202" s="578"/>
      <c r="H202" s="578"/>
      <c r="I202" s="578"/>
      <c r="J202" s="578"/>
      <c r="K202" s="578"/>
      <c r="L202" s="578"/>
      <c r="M202" s="578"/>
      <c r="N202" s="578"/>
      <c r="O202" s="578"/>
      <c r="P202" s="578"/>
      <c r="Q202" s="578"/>
      <c r="R202" s="578"/>
      <c r="S202" s="578"/>
      <c r="T202" s="578"/>
      <c r="U202" s="578"/>
      <c r="V202" s="578"/>
      <c r="W202" s="578"/>
      <c r="X202" s="578"/>
      <c r="Y202" s="578"/>
      <c r="Z202" s="578"/>
      <c r="AA202" s="578"/>
    </row>
    <row r="203" spans="1:27" ht="13.5" customHeight="1">
      <c r="A203" s="3"/>
      <c r="B203" s="3"/>
      <c r="C203" s="340"/>
      <c r="D203" s="163"/>
      <c r="E203" s="163"/>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row>
    <row r="204" spans="1:27" ht="13.5" customHeight="1">
      <c r="A204" s="3"/>
      <c r="B204" s="3"/>
      <c r="C204" s="340"/>
      <c r="D204" s="163"/>
      <c r="E204" s="364" t="s">
        <v>426</v>
      </c>
      <c r="F204" s="578" t="s">
        <v>686</v>
      </c>
      <c r="G204" s="578"/>
      <c r="H204" s="578"/>
      <c r="I204" s="578"/>
      <c r="J204" s="578"/>
      <c r="K204" s="578"/>
      <c r="L204" s="578"/>
      <c r="M204" s="578"/>
      <c r="N204" s="578"/>
      <c r="O204" s="578"/>
      <c r="P204" s="578"/>
      <c r="Q204" s="578"/>
      <c r="R204" s="578"/>
      <c r="S204" s="578"/>
      <c r="T204" s="578"/>
      <c r="U204" s="578"/>
      <c r="V204" s="578"/>
      <c r="W204" s="578"/>
      <c r="X204" s="578"/>
      <c r="Y204" s="578"/>
      <c r="Z204" s="578"/>
      <c r="AA204" s="578"/>
    </row>
    <row r="205" spans="1:27" ht="13.5" customHeight="1">
      <c r="A205" s="3"/>
      <c r="B205" s="3"/>
      <c r="C205" s="340"/>
      <c r="D205" s="163"/>
      <c r="E205" s="163"/>
      <c r="F205" s="578"/>
      <c r="G205" s="578"/>
      <c r="H205" s="578"/>
      <c r="I205" s="578"/>
      <c r="J205" s="578"/>
      <c r="K205" s="578"/>
      <c r="L205" s="578"/>
      <c r="M205" s="578"/>
      <c r="N205" s="578"/>
      <c r="O205" s="578"/>
      <c r="P205" s="578"/>
      <c r="Q205" s="578"/>
      <c r="R205" s="578"/>
      <c r="S205" s="578"/>
      <c r="T205" s="578"/>
      <c r="U205" s="578"/>
      <c r="V205" s="578"/>
      <c r="W205" s="578"/>
      <c r="X205" s="578"/>
      <c r="Y205" s="578"/>
      <c r="Z205" s="578"/>
      <c r="AA205" s="578"/>
    </row>
    <row r="206" spans="1:27" ht="13.5" customHeight="1">
      <c r="A206" s="3"/>
      <c r="B206" s="3"/>
      <c r="C206" s="340"/>
      <c r="D206" s="163"/>
      <c r="E206" s="163"/>
      <c r="F206" s="578"/>
      <c r="G206" s="578"/>
      <c r="H206" s="578"/>
      <c r="I206" s="578"/>
      <c r="J206" s="578"/>
      <c r="K206" s="578"/>
      <c r="L206" s="578"/>
      <c r="M206" s="578"/>
      <c r="N206" s="578"/>
      <c r="O206" s="578"/>
      <c r="P206" s="578"/>
      <c r="Q206" s="578"/>
      <c r="R206" s="578"/>
      <c r="S206" s="578"/>
      <c r="T206" s="578"/>
      <c r="U206" s="578"/>
      <c r="V206" s="578"/>
      <c r="W206" s="578"/>
      <c r="X206" s="578"/>
      <c r="Y206" s="578"/>
      <c r="Z206" s="578"/>
      <c r="AA206" s="578"/>
    </row>
    <row r="207" spans="1:27" ht="13.5" customHeight="1">
      <c r="A207" s="3"/>
      <c r="B207" s="3"/>
      <c r="C207" s="340"/>
      <c r="D207" s="163"/>
      <c r="E207" s="163"/>
      <c r="F207" s="374" t="s">
        <v>443</v>
      </c>
      <c r="G207" s="578" t="s">
        <v>687</v>
      </c>
      <c r="H207" s="578"/>
      <c r="I207" s="578"/>
      <c r="J207" s="578"/>
      <c r="K207" s="578"/>
      <c r="L207" s="578"/>
      <c r="M207" s="578"/>
      <c r="N207" s="578"/>
      <c r="O207" s="578"/>
      <c r="P207" s="578"/>
      <c r="Q207" s="578"/>
      <c r="R207" s="578"/>
      <c r="S207" s="578"/>
      <c r="T207" s="578"/>
      <c r="U207" s="578"/>
      <c r="V207" s="578"/>
      <c r="W207" s="578"/>
      <c r="X207" s="578"/>
      <c r="Y207" s="578"/>
      <c r="Z207" s="578"/>
      <c r="AA207" s="578"/>
    </row>
    <row r="208" spans="1:27" ht="13.5" customHeight="1">
      <c r="A208" s="3"/>
      <c r="B208" s="3"/>
      <c r="C208" s="340"/>
      <c r="D208" s="163"/>
      <c r="E208" s="163"/>
      <c r="F208" s="369"/>
      <c r="G208" s="578"/>
      <c r="H208" s="578"/>
      <c r="I208" s="578"/>
      <c r="J208" s="578"/>
      <c r="K208" s="578"/>
      <c r="L208" s="578"/>
      <c r="M208" s="578"/>
      <c r="N208" s="578"/>
      <c r="O208" s="578"/>
      <c r="P208" s="578"/>
      <c r="Q208" s="578"/>
      <c r="R208" s="578"/>
      <c r="S208" s="578"/>
      <c r="T208" s="578"/>
      <c r="U208" s="578"/>
      <c r="V208" s="578"/>
      <c r="W208" s="578"/>
      <c r="X208" s="578"/>
      <c r="Y208" s="578"/>
      <c r="Z208" s="578"/>
      <c r="AA208" s="578"/>
    </row>
    <row r="209" spans="1:27" ht="13.5" customHeight="1">
      <c r="A209" s="3"/>
      <c r="B209" s="3"/>
      <c r="C209" s="340"/>
      <c r="D209" s="163"/>
      <c r="E209" s="163"/>
      <c r="F209" s="374" t="s">
        <v>443</v>
      </c>
      <c r="G209" s="578" t="s">
        <v>688</v>
      </c>
      <c r="H209" s="578"/>
      <c r="I209" s="578"/>
      <c r="J209" s="578"/>
      <c r="K209" s="578"/>
      <c r="L209" s="578"/>
      <c r="M209" s="578"/>
      <c r="N209" s="578"/>
      <c r="O209" s="578"/>
      <c r="P209" s="578"/>
      <c r="Q209" s="578"/>
      <c r="R209" s="578"/>
      <c r="S209" s="578"/>
      <c r="T209" s="578"/>
      <c r="U209" s="578"/>
      <c r="V209" s="578"/>
      <c r="W209" s="578"/>
      <c r="X209" s="578"/>
      <c r="Y209" s="578"/>
      <c r="Z209" s="578"/>
      <c r="AA209" s="578"/>
    </row>
    <row r="210" spans="1:27" ht="13.5" customHeight="1">
      <c r="A210" s="3"/>
      <c r="B210" s="3"/>
      <c r="C210" s="340"/>
      <c r="D210" s="163"/>
      <c r="E210" s="163"/>
      <c r="F210" s="369"/>
      <c r="G210" s="578"/>
      <c r="H210" s="578"/>
      <c r="I210" s="578"/>
      <c r="J210" s="578"/>
      <c r="K210" s="578"/>
      <c r="L210" s="578"/>
      <c r="M210" s="578"/>
      <c r="N210" s="578"/>
      <c r="O210" s="578"/>
      <c r="P210" s="578"/>
      <c r="Q210" s="578"/>
      <c r="R210" s="578"/>
      <c r="S210" s="578"/>
      <c r="T210" s="578"/>
      <c r="U210" s="578"/>
      <c r="V210" s="578"/>
      <c r="W210" s="578"/>
      <c r="X210" s="578"/>
      <c r="Y210" s="578"/>
      <c r="Z210" s="578"/>
      <c r="AA210" s="578"/>
    </row>
    <row r="211" spans="1:27" ht="13.5" customHeight="1">
      <c r="A211" s="3"/>
      <c r="B211" s="3"/>
      <c r="C211" s="340"/>
      <c r="D211" s="163"/>
      <c r="E211" s="364" t="s">
        <v>426</v>
      </c>
      <c r="F211" s="163" t="s">
        <v>388</v>
      </c>
      <c r="G211" s="163"/>
      <c r="H211" s="163"/>
      <c r="I211" s="163"/>
      <c r="J211" s="163"/>
      <c r="K211" s="163"/>
      <c r="L211" s="163"/>
      <c r="M211" s="163"/>
      <c r="N211" s="163"/>
      <c r="O211" s="163"/>
      <c r="P211" s="163"/>
      <c r="Q211" s="163"/>
      <c r="R211" s="163"/>
      <c r="S211" s="163"/>
      <c r="T211" s="163"/>
      <c r="U211" s="360"/>
      <c r="V211" s="51"/>
      <c r="W211" s="51"/>
      <c r="X211" s="51"/>
      <c r="Y211" s="51"/>
      <c r="Z211" s="51"/>
      <c r="AA211" s="51"/>
    </row>
    <row r="212" spans="1:27" ht="13.5" customHeight="1" thickBot="1">
      <c r="A212" s="3"/>
      <c r="B212" s="3"/>
      <c r="C212" s="340"/>
      <c r="D212" s="163"/>
      <c r="E212" s="364"/>
      <c r="F212" s="375" t="s">
        <v>113</v>
      </c>
      <c r="G212" s="375"/>
      <c r="H212" s="375"/>
      <c r="I212" s="375"/>
      <c r="J212" s="375"/>
      <c r="K212" s="375"/>
      <c r="L212" s="375"/>
      <c r="M212" s="163"/>
      <c r="N212" s="163"/>
      <c r="O212" s="163"/>
      <c r="P212" s="163"/>
      <c r="Q212" s="163"/>
      <c r="R212" s="163"/>
      <c r="S212" s="163"/>
      <c r="T212" s="163"/>
      <c r="U212" s="360"/>
      <c r="V212" s="51"/>
      <c r="W212" s="51"/>
      <c r="X212" s="51"/>
      <c r="Y212" s="51"/>
      <c r="Z212" s="51"/>
      <c r="AA212" s="51"/>
    </row>
    <row r="213" spans="1:27" ht="13.5" customHeight="1">
      <c r="A213" s="3"/>
      <c r="B213" s="3"/>
      <c r="C213" s="340"/>
      <c r="D213" s="163"/>
      <c r="E213" s="364"/>
      <c r="F213" s="375"/>
      <c r="G213" s="376"/>
      <c r="H213" s="377"/>
      <c r="I213" s="378"/>
      <c r="J213" s="379"/>
      <c r="K213" s="378"/>
      <c r="L213" s="379"/>
      <c r="M213" s="380"/>
      <c r="N213" s="380"/>
      <c r="O213" s="380"/>
      <c r="P213" s="381"/>
      <c r="Q213" s="382"/>
      <c r="R213" s="383"/>
      <c r="S213" s="381"/>
      <c r="T213" s="640" t="s">
        <v>242</v>
      </c>
      <c r="U213" s="641"/>
      <c r="V213" s="51"/>
      <c r="W213" s="51"/>
      <c r="X213" s="51"/>
      <c r="Y213" s="51"/>
      <c r="Z213" s="51"/>
      <c r="AA213" s="51"/>
    </row>
    <row r="214" spans="1:27" ht="13.5" customHeight="1" thickBot="1">
      <c r="A214" s="3"/>
      <c r="B214" s="3"/>
      <c r="C214" s="340"/>
      <c r="D214" s="163"/>
      <c r="E214" s="364"/>
      <c r="F214" s="3"/>
      <c r="G214" s="384" t="s">
        <v>233</v>
      </c>
      <c r="H214" s="385"/>
      <c r="I214" s="386"/>
      <c r="J214" s="642" t="s">
        <v>229</v>
      </c>
      <c r="K214" s="643"/>
      <c r="L214" s="648" t="s">
        <v>114</v>
      </c>
      <c r="M214" s="649"/>
      <c r="N214" s="649"/>
      <c r="O214" s="649"/>
      <c r="P214" s="650"/>
      <c r="Q214" s="387"/>
      <c r="R214" s="644" t="s">
        <v>115</v>
      </c>
      <c r="S214" s="645"/>
      <c r="T214" s="646" t="s">
        <v>244</v>
      </c>
      <c r="U214" s="647"/>
      <c r="V214" s="51"/>
      <c r="W214" s="51"/>
      <c r="X214" s="51"/>
      <c r="Y214" s="51"/>
      <c r="Z214" s="51"/>
      <c r="AA214" s="51"/>
    </row>
    <row r="215" spans="1:27" ht="13.5" customHeight="1" thickTop="1">
      <c r="A215" s="3"/>
      <c r="B215" s="3"/>
      <c r="C215" s="340"/>
      <c r="D215" s="163"/>
      <c r="E215" s="364"/>
      <c r="F215" s="3"/>
      <c r="G215" s="388" t="s">
        <v>444</v>
      </c>
      <c r="H215" s="52"/>
      <c r="I215" s="65"/>
      <c r="J215" s="654" t="s">
        <v>4</v>
      </c>
      <c r="K215" s="655"/>
      <c r="L215" s="656" t="s">
        <v>238</v>
      </c>
      <c r="M215" s="657"/>
      <c r="N215" s="657"/>
      <c r="O215" s="658" t="s">
        <v>116</v>
      </c>
      <c r="P215" s="659"/>
      <c r="Q215" s="389" t="s">
        <v>445</v>
      </c>
      <c r="R215" s="660" t="s">
        <v>118</v>
      </c>
      <c r="S215" s="661"/>
      <c r="T215" s="660" t="s">
        <v>446</v>
      </c>
      <c r="U215" s="662"/>
      <c r="V215" s="51"/>
      <c r="W215" s="51"/>
      <c r="X215" s="51"/>
      <c r="Y215" s="51"/>
      <c r="Z215" s="51"/>
      <c r="AA215" s="51"/>
    </row>
    <row r="216" spans="1:27" ht="13.5" customHeight="1">
      <c r="A216" s="3"/>
      <c r="B216" s="3"/>
      <c r="C216" s="340"/>
      <c r="D216" s="163"/>
      <c r="E216" s="364"/>
      <c r="F216" s="340"/>
      <c r="G216" s="388"/>
      <c r="H216" s="52"/>
      <c r="I216" s="65"/>
      <c r="J216" s="663" t="s">
        <v>25</v>
      </c>
      <c r="K216" s="664"/>
      <c r="L216" s="665" t="s">
        <v>239</v>
      </c>
      <c r="M216" s="666"/>
      <c r="N216" s="666"/>
      <c r="O216" s="667" t="s">
        <v>119</v>
      </c>
      <c r="P216" s="668"/>
      <c r="Q216" s="390" t="s">
        <v>117</v>
      </c>
      <c r="R216" s="669" t="s">
        <v>120</v>
      </c>
      <c r="S216" s="670"/>
      <c r="T216" s="669" t="s">
        <v>447</v>
      </c>
      <c r="U216" s="677"/>
      <c r="V216" s="51"/>
      <c r="W216" s="51"/>
      <c r="X216" s="51"/>
      <c r="Y216" s="51"/>
      <c r="Z216" s="51"/>
      <c r="AA216" s="51"/>
    </row>
    <row r="217" spans="1:27" ht="13.5" customHeight="1">
      <c r="A217" s="3"/>
      <c r="B217" s="3"/>
      <c r="C217" s="340"/>
      <c r="D217" s="163"/>
      <c r="E217" s="364"/>
      <c r="F217" s="340"/>
      <c r="G217" s="391"/>
      <c r="H217" s="66"/>
      <c r="I217" s="67"/>
      <c r="J217" s="632" t="s">
        <v>31</v>
      </c>
      <c r="K217" s="633"/>
      <c r="L217" s="634" t="s">
        <v>240</v>
      </c>
      <c r="M217" s="635"/>
      <c r="N217" s="635"/>
      <c r="O217" s="651" t="s">
        <v>121</v>
      </c>
      <c r="P217" s="637"/>
      <c r="Q217" s="392" t="s">
        <v>117</v>
      </c>
      <c r="R217" s="652" t="s">
        <v>122</v>
      </c>
      <c r="S217" s="639"/>
      <c r="T217" s="652" t="s">
        <v>448</v>
      </c>
      <c r="U217" s="653"/>
      <c r="V217" s="51"/>
      <c r="W217" s="51"/>
      <c r="X217" s="51"/>
      <c r="Y217" s="51"/>
      <c r="Z217" s="51"/>
      <c r="AA217" s="51"/>
    </row>
    <row r="218" spans="1:27" ht="13.5" customHeight="1">
      <c r="A218" s="3"/>
      <c r="B218" s="3"/>
      <c r="C218" s="340"/>
      <c r="D218" s="163"/>
      <c r="E218" s="364"/>
      <c r="F218" s="393"/>
      <c r="G218" s="394" t="s">
        <v>449</v>
      </c>
      <c r="H218" s="68"/>
      <c r="I218" s="69"/>
      <c r="J218" s="698" t="s">
        <v>235</v>
      </c>
      <c r="K218" s="699"/>
      <c r="L218" s="700" t="s">
        <v>123</v>
      </c>
      <c r="M218" s="701"/>
      <c r="N218" s="701"/>
      <c r="O218" s="672" t="s">
        <v>123</v>
      </c>
      <c r="P218" s="673"/>
      <c r="Q218" s="395" t="s">
        <v>117</v>
      </c>
      <c r="R218" s="674" t="s">
        <v>124</v>
      </c>
      <c r="S218" s="675"/>
      <c r="T218" s="674" t="s">
        <v>450</v>
      </c>
      <c r="U218" s="676"/>
      <c r="V218" s="51"/>
      <c r="W218" s="51"/>
      <c r="X218" s="51"/>
      <c r="Y218" s="51"/>
      <c r="Z218" s="51"/>
      <c r="AA218" s="51"/>
    </row>
    <row r="219" spans="1:27" ht="13.5" customHeight="1">
      <c r="A219" s="3"/>
      <c r="B219" s="3"/>
      <c r="C219" s="340"/>
      <c r="D219" s="163"/>
      <c r="E219" s="364"/>
      <c r="F219" s="375"/>
      <c r="G219" s="396"/>
      <c r="H219" s="66"/>
      <c r="I219" s="67"/>
      <c r="J219" s="632" t="s">
        <v>236</v>
      </c>
      <c r="K219" s="633"/>
      <c r="L219" s="634" t="s">
        <v>389</v>
      </c>
      <c r="M219" s="635"/>
      <c r="N219" s="635"/>
      <c r="O219" s="651" t="s">
        <v>125</v>
      </c>
      <c r="P219" s="637"/>
      <c r="Q219" s="392" t="s">
        <v>117</v>
      </c>
      <c r="R219" s="652" t="s">
        <v>126</v>
      </c>
      <c r="S219" s="639"/>
      <c r="T219" s="652" t="s">
        <v>451</v>
      </c>
      <c r="U219" s="653"/>
      <c r="V219" s="51"/>
      <c r="W219" s="51"/>
      <c r="X219" s="51"/>
      <c r="Y219" s="51"/>
      <c r="Z219" s="51"/>
      <c r="AA219" s="51"/>
    </row>
    <row r="220" spans="1:27" ht="13.5" customHeight="1" thickBot="1">
      <c r="A220" s="3"/>
      <c r="B220" s="3"/>
      <c r="C220" s="340"/>
      <c r="D220" s="163"/>
      <c r="E220" s="364"/>
      <c r="F220" s="393"/>
      <c r="G220" s="397" t="s">
        <v>234</v>
      </c>
      <c r="H220" s="171"/>
      <c r="I220" s="172"/>
      <c r="J220" s="689" t="s">
        <v>237</v>
      </c>
      <c r="K220" s="690"/>
      <c r="L220" s="691" t="s">
        <v>241</v>
      </c>
      <c r="M220" s="692"/>
      <c r="N220" s="692"/>
      <c r="O220" s="693" t="s">
        <v>127</v>
      </c>
      <c r="P220" s="694"/>
      <c r="Q220" s="398" t="s">
        <v>117</v>
      </c>
      <c r="R220" s="695">
        <v>5497</v>
      </c>
      <c r="S220" s="696"/>
      <c r="T220" s="695" t="s">
        <v>452</v>
      </c>
      <c r="U220" s="697"/>
      <c r="V220" s="51"/>
      <c r="W220" s="51"/>
      <c r="X220" s="51"/>
      <c r="Y220" s="51"/>
      <c r="Z220" s="51"/>
      <c r="AA220" s="51"/>
    </row>
    <row r="221" spans="1:27" ht="13.5" customHeight="1">
      <c r="A221" s="3"/>
      <c r="B221" s="3"/>
      <c r="C221" s="340"/>
      <c r="D221" s="163"/>
      <c r="E221" s="364"/>
      <c r="F221" s="373" t="s">
        <v>382</v>
      </c>
      <c r="G221" s="163" t="s">
        <v>243</v>
      </c>
      <c r="H221" s="163"/>
      <c r="I221" s="163"/>
      <c r="J221" s="163"/>
      <c r="K221" s="163"/>
      <c r="L221" s="163"/>
      <c r="M221" s="163"/>
      <c r="N221" s="163"/>
      <c r="O221" s="163"/>
      <c r="P221" s="163"/>
      <c r="Q221" s="163"/>
      <c r="R221" s="163"/>
      <c r="S221" s="163"/>
      <c r="T221" s="163"/>
      <c r="U221" s="360"/>
      <c r="V221" s="51"/>
      <c r="W221" s="51"/>
      <c r="X221" s="51"/>
      <c r="Y221" s="51"/>
      <c r="Z221" s="51"/>
      <c r="AA221" s="51"/>
    </row>
    <row r="222" spans="1:27" ht="13.5" customHeight="1">
      <c r="A222" s="3"/>
      <c r="B222" s="3"/>
      <c r="C222" s="340"/>
      <c r="D222" s="340" t="s">
        <v>453</v>
      </c>
      <c r="E222" s="399" t="s">
        <v>198</v>
      </c>
      <c r="F222" s="163"/>
      <c r="G222" s="163"/>
      <c r="H222" s="163"/>
      <c r="I222" s="163"/>
      <c r="J222" s="163"/>
      <c r="K222" s="163"/>
      <c r="L222" s="163"/>
      <c r="M222" s="163"/>
      <c r="N222" s="163"/>
      <c r="O222" s="163"/>
      <c r="P222" s="163"/>
      <c r="Q222" s="163"/>
      <c r="R222" s="163"/>
      <c r="S222" s="163"/>
      <c r="T222" s="163"/>
      <c r="U222" s="360"/>
      <c r="V222" s="51"/>
      <c r="W222" s="51"/>
      <c r="X222" s="51"/>
      <c r="Y222" s="51"/>
      <c r="Z222" s="51"/>
      <c r="AA222" s="51"/>
    </row>
    <row r="223" spans="1:27" ht="13.5" customHeight="1">
      <c r="A223" s="3"/>
      <c r="B223" s="3"/>
      <c r="C223" s="340"/>
      <c r="D223" s="163"/>
      <c r="E223" s="364" t="s">
        <v>426</v>
      </c>
      <c r="F223" s="163" t="s">
        <v>390</v>
      </c>
      <c r="G223" s="163"/>
      <c r="H223" s="163"/>
      <c r="I223" s="163"/>
      <c r="J223" s="163"/>
      <c r="K223" s="163"/>
      <c r="L223" s="163"/>
      <c r="M223" s="163"/>
      <c r="N223" s="163"/>
      <c r="O223" s="163"/>
      <c r="P223" s="163"/>
      <c r="Q223" s="163"/>
      <c r="R223" s="163"/>
      <c r="S223" s="163"/>
      <c r="T223" s="163"/>
      <c r="U223" s="360"/>
      <c r="V223" s="51"/>
      <c r="W223" s="51"/>
      <c r="X223" s="51"/>
      <c r="Y223" s="51"/>
      <c r="Z223" s="51"/>
      <c r="AA223" s="51"/>
    </row>
    <row r="224" spans="1:27" ht="13.5" customHeight="1">
      <c r="A224" s="3"/>
      <c r="B224" s="3"/>
      <c r="C224" s="340"/>
      <c r="D224" s="163"/>
      <c r="E224" s="163"/>
      <c r="F224" s="373" t="s">
        <v>246</v>
      </c>
      <c r="G224" s="54" t="s">
        <v>454</v>
      </c>
      <c r="H224" s="163"/>
      <c r="I224" s="163"/>
      <c r="J224" s="163"/>
      <c r="K224" s="163"/>
      <c r="L224" s="163"/>
      <c r="M224" s="163"/>
      <c r="N224" s="163"/>
      <c r="O224" s="163"/>
      <c r="P224" s="163"/>
      <c r="Q224" s="163"/>
      <c r="R224" s="163"/>
      <c r="S224" s="163"/>
      <c r="T224" s="163"/>
      <c r="U224" s="360"/>
      <c r="V224" s="51"/>
      <c r="W224" s="51"/>
      <c r="X224" s="51"/>
      <c r="Y224" s="51"/>
      <c r="Z224" s="51"/>
      <c r="AA224" s="51"/>
    </row>
    <row r="225" spans="1:27" ht="13.5" customHeight="1">
      <c r="A225" s="3"/>
      <c r="B225" s="3"/>
      <c r="C225" s="340"/>
      <c r="D225" s="340" t="s">
        <v>455</v>
      </c>
      <c r="E225" s="340" t="s">
        <v>649</v>
      </c>
      <c r="F225" s="393"/>
      <c r="G225" s="54"/>
      <c r="H225" s="163"/>
      <c r="I225" s="163"/>
      <c r="J225" s="163"/>
      <c r="K225" s="163"/>
      <c r="L225" s="163"/>
      <c r="M225" s="163"/>
      <c r="N225" s="163"/>
      <c r="O225" s="163"/>
      <c r="P225" s="163"/>
      <c r="Q225" s="163"/>
      <c r="R225" s="163"/>
      <c r="S225" s="163"/>
      <c r="T225" s="163"/>
      <c r="U225" s="360"/>
      <c r="V225" s="51"/>
      <c r="W225" s="51"/>
      <c r="X225" s="51"/>
      <c r="Y225" s="51"/>
      <c r="Z225" s="51"/>
      <c r="AA225" s="51"/>
    </row>
    <row r="226" spans="1:27" ht="13.5" customHeight="1">
      <c r="A226" s="3"/>
      <c r="B226" s="3"/>
      <c r="C226" s="340"/>
      <c r="D226" s="163"/>
      <c r="E226" s="364" t="s">
        <v>426</v>
      </c>
      <c r="F226" s="163" t="s">
        <v>391</v>
      </c>
      <c r="G226" s="54"/>
      <c r="H226" s="163"/>
      <c r="I226" s="163"/>
      <c r="J226" s="163"/>
      <c r="K226" s="163"/>
      <c r="L226" s="163"/>
      <c r="M226" s="163"/>
      <c r="N226" s="163"/>
      <c r="O226" s="163"/>
      <c r="P226" s="163"/>
      <c r="Q226" s="163"/>
      <c r="R226" s="163"/>
      <c r="S226" s="163"/>
      <c r="T226" s="163"/>
      <c r="U226" s="360"/>
      <c r="V226" s="51"/>
      <c r="W226" s="51"/>
      <c r="X226" s="51"/>
      <c r="Y226" s="51"/>
      <c r="Z226" s="51"/>
      <c r="AA226" s="51"/>
    </row>
    <row r="227" spans="1:27" ht="13.5" customHeight="1">
      <c r="A227" s="3"/>
      <c r="B227" s="3"/>
      <c r="C227" s="340"/>
      <c r="D227" s="340" t="s">
        <v>456</v>
      </c>
      <c r="E227" s="340" t="s">
        <v>650</v>
      </c>
      <c r="F227" s="340"/>
      <c r="G227" s="54"/>
      <c r="H227" s="163"/>
      <c r="I227" s="163"/>
      <c r="J227" s="163"/>
      <c r="K227" s="163"/>
      <c r="L227" s="163"/>
      <c r="M227" s="163"/>
      <c r="N227" s="163"/>
      <c r="O227" s="163"/>
      <c r="P227" s="163"/>
      <c r="Q227" s="163"/>
      <c r="R227" s="163"/>
      <c r="S227" s="163"/>
      <c r="T227" s="163"/>
      <c r="U227" s="360"/>
      <c r="V227" s="51"/>
      <c r="W227" s="51"/>
      <c r="X227" s="51"/>
      <c r="Y227" s="51"/>
      <c r="Z227" s="51"/>
      <c r="AA227" s="51"/>
    </row>
    <row r="228" spans="1:27" ht="13.5" customHeight="1">
      <c r="A228" s="3"/>
      <c r="B228" s="3"/>
      <c r="C228" s="340"/>
      <c r="D228" s="163"/>
      <c r="E228" s="364" t="s">
        <v>426</v>
      </c>
      <c r="F228" s="163" t="s">
        <v>392</v>
      </c>
      <c r="G228" s="54"/>
      <c r="H228" s="163"/>
      <c r="I228" s="163"/>
      <c r="J228" s="163"/>
      <c r="K228" s="163"/>
      <c r="L228" s="163"/>
      <c r="M228" s="163"/>
      <c r="N228" s="163"/>
      <c r="O228" s="163"/>
      <c r="P228" s="163"/>
      <c r="Q228" s="163"/>
      <c r="R228" s="163"/>
      <c r="S228" s="163"/>
      <c r="T228" s="163"/>
      <c r="U228" s="360"/>
      <c r="V228" s="51"/>
      <c r="W228" s="51"/>
      <c r="X228" s="51"/>
      <c r="Y228" s="51"/>
      <c r="Z228" s="51"/>
      <c r="AA228" s="51"/>
    </row>
    <row r="229" spans="1:27" ht="13.5" customHeight="1">
      <c r="A229" s="3"/>
      <c r="B229" s="3"/>
      <c r="C229" s="340" t="s">
        <v>624</v>
      </c>
      <c r="D229" s="340" t="s">
        <v>457</v>
      </c>
      <c r="E229" s="340"/>
      <c r="F229" s="163"/>
      <c r="G229" s="163"/>
      <c r="H229" s="163"/>
      <c r="I229" s="163"/>
      <c r="J229" s="163"/>
      <c r="K229" s="163"/>
      <c r="L229" s="163"/>
      <c r="M229" s="163"/>
      <c r="N229" s="163"/>
      <c r="O229" s="163"/>
      <c r="P229" s="163"/>
      <c r="Q229" s="163"/>
      <c r="R229" s="163"/>
      <c r="S229" s="163"/>
      <c r="T229" s="163"/>
      <c r="U229" s="360"/>
      <c r="V229" s="51"/>
      <c r="W229" s="51"/>
      <c r="X229" s="51"/>
      <c r="Y229" s="51"/>
      <c r="Z229" s="51"/>
      <c r="AA229" s="51"/>
    </row>
    <row r="230" spans="1:27" ht="13.5" customHeight="1">
      <c r="A230" s="3"/>
      <c r="B230" s="3"/>
      <c r="C230" s="340"/>
      <c r="D230" s="340" t="s">
        <v>439</v>
      </c>
      <c r="E230" s="340" t="s">
        <v>230</v>
      </c>
      <c r="F230" s="340"/>
      <c r="G230" s="163"/>
      <c r="H230" s="163"/>
      <c r="I230" s="163"/>
      <c r="J230" s="163"/>
      <c r="K230" s="163"/>
      <c r="L230" s="163"/>
      <c r="M230" s="163"/>
      <c r="N230" s="163"/>
      <c r="O230" s="163"/>
      <c r="P230" s="163"/>
      <c r="Q230" s="163"/>
      <c r="R230" s="163"/>
      <c r="S230" s="163"/>
      <c r="T230" s="163"/>
      <c r="U230" s="360"/>
      <c r="V230" s="51"/>
      <c r="W230" s="51"/>
      <c r="X230" s="51"/>
      <c r="Y230" s="51"/>
      <c r="Z230" s="51"/>
      <c r="AA230" s="51"/>
    </row>
    <row r="231" spans="1:27" ht="13.5" customHeight="1">
      <c r="A231" s="3"/>
      <c r="B231" s="3"/>
      <c r="C231" s="340"/>
      <c r="D231" s="163"/>
      <c r="E231" s="364" t="s">
        <v>426</v>
      </c>
      <c r="F231" s="400" t="s">
        <v>393</v>
      </c>
      <c r="G231" s="163"/>
      <c r="H231" s="163"/>
      <c r="I231" s="163"/>
      <c r="J231" s="163"/>
      <c r="K231" s="163"/>
      <c r="L231" s="163"/>
      <c r="M231" s="163"/>
      <c r="N231" s="163"/>
      <c r="O231" s="163"/>
      <c r="P231" s="163"/>
      <c r="Q231" s="163"/>
      <c r="R231" s="163"/>
      <c r="S231" s="163"/>
      <c r="T231" s="163"/>
      <c r="U231" s="360"/>
      <c r="V231" s="51"/>
      <c r="W231" s="51"/>
      <c r="X231" s="51"/>
      <c r="Y231" s="51"/>
      <c r="Z231" s="51"/>
      <c r="AA231" s="51"/>
    </row>
    <row r="232" spans="1:27" ht="13.5" customHeight="1">
      <c r="A232" s="3"/>
      <c r="B232" s="3"/>
      <c r="C232" s="340"/>
      <c r="D232" s="163"/>
      <c r="E232" s="364" t="s">
        <v>426</v>
      </c>
      <c r="F232" s="163" t="s">
        <v>573</v>
      </c>
      <c r="G232" s="163"/>
      <c r="H232" s="163"/>
      <c r="I232" s="163"/>
      <c r="J232" s="163"/>
      <c r="K232" s="163"/>
      <c r="L232" s="163"/>
      <c r="M232" s="163"/>
      <c r="N232" s="163"/>
      <c r="O232" s="163"/>
      <c r="P232" s="163"/>
      <c r="Q232" s="163"/>
      <c r="R232" s="163"/>
      <c r="S232" s="163"/>
      <c r="T232" s="163"/>
      <c r="U232" s="360"/>
      <c r="V232" s="51"/>
      <c r="W232" s="51"/>
      <c r="X232" s="51"/>
      <c r="Y232" s="51"/>
      <c r="Z232" s="51"/>
      <c r="AA232" s="51"/>
    </row>
    <row r="233" spans="1:27" ht="13.5" customHeight="1">
      <c r="A233" s="3"/>
      <c r="B233" s="3"/>
      <c r="C233" s="340"/>
      <c r="D233" s="163"/>
      <c r="E233" s="364" t="s">
        <v>426</v>
      </c>
      <c r="F233" s="163" t="s">
        <v>394</v>
      </c>
      <c r="G233" s="163"/>
      <c r="H233" s="163"/>
      <c r="I233" s="163"/>
      <c r="J233" s="163"/>
      <c r="K233" s="163"/>
      <c r="L233" s="163"/>
      <c r="M233" s="163"/>
      <c r="N233" s="163"/>
      <c r="O233" s="163"/>
      <c r="P233" s="163"/>
      <c r="Q233" s="163"/>
      <c r="R233" s="163"/>
      <c r="S233" s="163"/>
      <c r="T233" s="163"/>
      <c r="U233" s="360"/>
      <c r="V233" s="51"/>
      <c r="W233" s="51"/>
      <c r="X233" s="51"/>
      <c r="Y233" s="51"/>
      <c r="Z233" s="51"/>
      <c r="AA233" s="51"/>
    </row>
    <row r="234" spans="1:27" ht="13.5" customHeight="1">
      <c r="A234" s="3"/>
      <c r="B234" s="3"/>
      <c r="C234" s="340"/>
      <c r="D234" s="163"/>
      <c r="E234" s="364" t="s">
        <v>426</v>
      </c>
      <c r="F234" s="582" t="s">
        <v>660</v>
      </c>
      <c r="G234" s="582"/>
      <c r="H234" s="582"/>
      <c r="I234" s="582"/>
      <c r="J234" s="582"/>
      <c r="K234" s="582"/>
      <c r="L234" s="582"/>
      <c r="M234" s="582"/>
      <c r="N234" s="582"/>
      <c r="O234" s="582"/>
      <c r="P234" s="582"/>
      <c r="Q234" s="582"/>
      <c r="R234" s="582"/>
      <c r="S234" s="582"/>
      <c r="T234" s="582"/>
      <c r="U234" s="582"/>
      <c r="V234" s="582"/>
      <c r="W234" s="582"/>
      <c r="X234" s="582"/>
      <c r="Y234" s="582"/>
      <c r="Z234" s="582"/>
      <c r="AA234" s="582"/>
    </row>
    <row r="235" spans="1:27" ht="13.5" customHeight="1">
      <c r="A235" s="3"/>
      <c r="B235" s="3"/>
      <c r="C235" s="340"/>
      <c r="D235" s="163"/>
      <c r="E235" s="163"/>
      <c r="F235" s="582"/>
      <c r="G235" s="582"/>
      <c r="H235" s="582"/>
      <c r="I235" s="582"/>
      <c r="J235" s="582"/>
      <c r="K235" s="582"/>
      <c r="L235" s="582"/>
      <c r="M235" s="582"/>
      <c r="N235" s="582"/>
      <c r="O235" s="582"/>
      <c r="P235" s="582"/>
      <c r="Q235" s="582"/>
      <c r="R235" s="582"/>
      <c r="S235" s="582"/>
      <c r="T235" s="582"/>
      <c r="U235" s="582"/>
      <c r="V235" s="582"/>
      <c r="W235" s="582"/>
      <c r="X235" s="582"/>
      <c r="Y235" s="582"/>
      <c r="Z235" s="582"/>
      <c r="AA235" s="582"/>
    </row>
    <row r="236" spans="1:27" ht="13.5" customHeight="1">
      <c r="A236" s="3"/>
      <c r="B236" s="3"/>
      <c r="C236" s="340"/>
      <c r="D236" s="340" t="s">
        <v>247</v>
      </c>
      <c r="E236" s="401" t="s">
        <v>458</v>
      </c>
      <c r="F236" s="340"/>
      <c r="G236" s="163"/>
      <c r="H236" s="163"/>
      <c r="I236" s="163"/>
      <c r="J236" s="163"/>
      <c r="K236" s="163"/>
      <c r="L236" s="163"/>
      <c r="M236" s="163"/>
      <c r="N236" s="163"/>
      <c r="O236" s="163"/>
      <c r="P236" s="163"/>
      <c r="Q236" s="163"/>
      <c r="R236" s="163"/>
      <c r="S236" s="163"/>
      <c r="T236" s="163"/>
      <c r="U236" s="360"/>
      <c r="V236" s="51"/>
      <c r="W236" s="51"/>
      <c r="X236" s="51"/>
      <c r="Y236" s="51"/>
      <c r="Z236" s="51"/>
      <c r="AA236" s="51"/>
    </row>
    <row r="237" spans="1:27" ht="13.5" customHeight="1">
      <c r="A237" s="3"/>
      <c r="B237" s="3"/>
      <c r="C237" s="340"/>
      <c r="D237" s="163"/>
      <c r="E237" s="364" t="s">
        <v>205</v>
      </c>
      <c r="F237" s="369" t="s">
        <v>395</v>
      </c>
      <c r="G237" s="369"/>
      <c r="H237" s="369"/>
      <c r="I237" s="369"/>
      <c r="J237" s="369"/>
      <c r="K237" s="369"/>
      <c r="L237" s="369"/>
      <c r="M237" s="369"/>
      <c r="N237" s="369"/>
      <c r="O237" s="369"/>
      <c r="P237" s="369"/>
      <c r="Q237" s="369"/>
      <c r="R237" s="369"/>
      <c r="S237" s="369"/>
      <c r="T237" s="369"/>
      <c r="U237" s="369"/>
      <c r="V237" s="369"/>
      <c r="W237" s="369"/>
      <c r="X237" s="369"/>
      <c r="Y237" s="369"/>
      <c r="Z237" s="369"/>
      <c r="AA237" s="369"/>
    </row>
    <row r="238" spans="1:27" ht="13.5" customHeight="1">
      <c r="A238" s="3"/>
      <c r="B238" s="3"/>
      <c r="C238" s="340"/>
      <c r="D238" s="163"/>
      <c r="E238" s="364" t="s">
        <v>205</v>
      </c>
      <c r="F238" s="582" t="s">
        <v>409</v>
      </c>
      <c r="G238" s="582"/>
      <c r="H238" s="582"/>
      <c r="I238" s="582"/>
      <c r="J238" s="582"/>
      <c r="K238" s="582"/>
      <c r="L238" s="582"/>
      <c r="M238" s="582"/>
      <c r="N238" s="582"/>
      <c r="O238" s="582"/>
      <c r="P238" s="582"/>
      <c r="Q238" s="582"/>
      <c r="R238" s="582"/>
      <c r="S238" s="582"/>
      <c r="T238" s="582"/>
      <c r="U238" s="582"/>
      <c r="V238" s="582"/>
      <c r="W238" s="582"/>
      <c r="X238" s="582"/>
      <c r="Y238" s="582"/>
      <c r="Z238" s="582"/>
      <c r="AA238" s="582"/>
    </row>
    <row r="239" spans="1:27" ht="13.5" customHeight="1">
      <c r="A239" s="3"/>
      <c r="B239" s="3"/>
      <c r="C239" s="340"/>
      <c r="D239" s="163"/>
      <c r="E239" s="163"/>
      <c r="F239" s="582"/>
      <c r="G239" s="582"/>
      <c r="H239" s="582"/>
      <c r="I239" s="582"/>
      <c r="J239" s="582"/>
      <c r="K239" s="582"/>
      <c r="L239" s="582"/>
      <c r="M239" s="582"/>
      <c r="N239" s="582"/>
      <c r="O239" s="582"/>
      <c r="P239" s="582"/>
      <c r="Q239" s="582"/>
      <c r="R239" s="582"/>
      <c r="S239" s="582"/>
      <c r="T239" s="582"/>
      <c r="U239" s="582"/>
      <c r="V239" s="582"/>
      <c r="W239" s="582"/>
      <c r="X239" s="582"/>
      <c r="Y239" s="582"/>
      <c r="Z239" s="582"/>
      <c r="AA239" s="582"/>
    </row>
    <row r="240" spans="1:27" ht="13.5" customHeight="1">
      <c r="A240" s="3"/>
      <c r="B240" s="3"/>
      <c r="C240" s="340"/>
      <c r="D240" s="340" t="s">
        <v>441</v>
      </c>
      <c r="E240" s="340" t="s">
        <v>459</v>
      </c>
      <c r="F240" s="340"/>
      <c r="G240" s="340"/>
      <c r="H240" s="163"/>
      <c r="I240" s="163"/>
      <c r="J240" s="163"/>
      <c r="K240" s="163"/>
      <c r="L240" s="163"/>
      <c r="M240" s="163"/>
      <c r="N240" s="163"/>
      <c r="O240" s="163"/>
      <c r="P240" s="163"/>
      <c r="Q240" s="163"/>
      <c r="R240" s="163"/>
      <c r="S240" s="163"/>
      <c r="T240" s="163"/>
      <c r="U240" s="360"/>
      <c r="V240" s="51"/>
      <c r="W240" s="51"/>
      <c r="X240" s="51"/>
      <c r="Y240" s="51"/>
      <c r="Z240" s="51"/>
      <c r="AA240" s="51"/>
    </row>
    <row r="241" spans="1:27" ht="13.5" customHeight="1">
      <c r="A241" s="3"/>
      <c r="B241" s="3"/>
      <c r="C241" s="340"/>
      <c r="D241" s="163"/>
      <c r="E241" s="364" t="s">
        <v>205</v>
      </c>
      <c r="F241" s="369" t="s">
        <v>574</v>
      </c>
      <c r="G241" s="369"/>
      <c r="H241" s="369"/>
      <c r="I241" s="369"/>
      <c r="J241" s="369"/>
      <c r="K241" s="369"/>
      <c r="L241" s="369"/>
      <c r="M241" s="369"/>
      <c r="N241" s="369"/>
      <c r="O241" s="369"/>
      <c r="P241" s="369"/>
      <c r="Q241" s="369"/>
      <c r="R241" s="369"/>
      <c r="S241" s="369"/>
      <c r="T241" s="369"/>
      <c r="U241" s="369"/>
      <c r="V241" s="369"/>
      <c r="W241" s="369"/>
      <c r="X241" s="369"/>
      <c r="Y241" s="369"/>
      <c r="Z241" s="369"/>
      <c r="AA241" s="369"/>
    </row>
    <row r="242" spans="1:27" ht="13.5" customHeight="1">
      <c r="A242" s="3"/>
      <c r="B242" s="3"/>
      <c r="C242" s="340"/>
      <c r="D242" s="163"/>
      <c r="E242" s="364" t="s">
        <v>205</v>
      </c>
      <c r="F242" s="582" t="s">
        <v>575</v>
      </c>
      <c r="G242" s="582"/>
      <c r="H242" s="582"/>
      <c r="I242" s="582"/>
      <c r="J242" s="582"/>
      <c r="K242" s="582"/>
      <c r="L242" s="582"/>
      <c r="M242" s="582"/>
      <c r="N242" s="582"/>
      <c r="O242" s="582"/>
      <c r="P242" s="582"/>
      <c r="Q242" s="582"/>
      <c r="R242" s="582"/>
      <c r="S242" s="582"/>
      <c r="T242" s="582"/>
      <c r="U242" s="582"/>
      <c r="V242" s="582"/>
      <c r="W242" s="582"/>
      <c r="X242" s="582"/>
      <c r="Y242" s="582"/>
      <c r="Z242" s="582"/>
      <c r="AA242" s="582"/>
    </row>
    <row r="243" spans="1:27" ht="13.5" customHeight="1">
      <c r="A243" s="3"/>
      <c r="B243" s="3"/>
      <c r="C243" s="340"/>
      <c r="D243" s="163"/>
      <c r="E243" s="163"/>
      <c r="F243" s="582"/>
      <c r="G243" s="582"/>
      <c r="H243" s="582"/>
      <c r="I243" s="582"/>
      <c r="J243" s="582"/>
      <c r="K243" s="582"/>
      <c r="L243" s="582"/>
      <c r="M243" s="582"/>
      <c r="N243" s="582"/>
      <c r="O243" s="582"/>
      <c r="P243" s="582"/>
      <c r="Q243" s="582"/>
      <c r="R243" s="582"/>
      <c r="S243" s="582"/>
      <c r="T243" s="582"/>
      <c r="U243" s="582"/>
      <c r="V243" s="582"/>
      <c r="W243" s="582"/>
      <c r="X243" s="582"/>
      <c r="Y243" s="582"/>
      <c r="Z243" s="582"/>
      <c r="AA243" s="582"/>
    </row>
    <row r="244" spans="1:27" ht="13.5" customHeight="1">
      <c r="A244" s="3"/>
      <c r="B244" s="1" t="s">
        <v>348</v>
      </c>
      <c r="C244" s="340" t="s">
        <v>250</v>
      </c>
      <c r="D244" s="163"/>
      <c r="E244" s="163"/>
      <c r="F244" s="402"/>
      <c r="G244" s="402"/>
      <c r="H244" s="402"/>
      <c r="I244" s="402"/>
      <c r="J244" s="402"/>
      <c r="K244" s="402"/>
      <c r="L244" s="402"/>
      <c r="M244" s="402"/>
      <c r="N244" s="402"/>
      <c r="O244" s="402"/>
      <c r="P244" s="402"/>
      <c r="Q244" s="402"/>
      <c r="R244" s="402"/>
      <c r="S244" s="402"/>
      <c r="T244" s="402"/>
      <c r="U244" s="402"/>
      <c r="V244" s="402"/>
      <c r="W244" s="402"/>
      <c r="X244" s="402"/>
      <c r="Y244" s="402"/>
      <c r="Z244" s="402"/>
      <c r="AA244" s="402"/>
    </row>
    <row r="245" spans="1:27" ht="13.5" customHeight="1">
      <c r="A245" s="3"/>
      <c r="B245" s="3"/>
      <c r="C245" s="340" t="s">
        <v>340</v>
      </c>
      <c r="D245" s="340" t="s">
        <v>230</v>
      </c>
      <c r="E245" s="163"/>
      <c r="F245" s="402"/>
      <c r="G245" s="402"/>
      <c r="H245" s="402"/>
      <c r="I245" s="402"/>
      <c r="J245" s="402"/>
      <c r="K245" s="402"/>
      <c r="L245" s="402"/>
      <c r="M245" s="402"/>
      <c r="N245" s="402"/>
      <c r="O245" s="402"/>
      <c r="P245" s="402"/>
      <c r="Q245" s="402"/>
      <c r="R245" s="402"/>
      <c r="S245" s="402"/>
      <c r="T245" s="402"/>
      <c r="U245" s="402"/>
      <c r="V245" s="402"/>
      <c r="W245" s="402"/>
      <c r="X245" s="402"/>
      <c r="Y245" s="402"/>
      <c r="Z245" s="402"/>
      <c r="AA245" s="402"/>
    </row>
    <row r="246" spans="1:27" ht="13.5" customHeight="1">
      <c r="A246" s="3"/>
      <c r="B246" s="3"/>
      <c r="C246" s="340"/>
      <c r="D246" s="364" t="s">
        <v>426</v>
      </c>
      <c r="E246" s="578" t="s">
        <v>396</v>
      </c>
      <c r="F246" s="578"/>
      <c r="G246" s="578"/>
      <c r="H246" s="578"/>
      <c r="I246" s="578"/>
      <c r="J246" s="578"/>
      <c r="K246" s="578"/>
      <c r="L246" s="578"/>
      <c r="M246" s="578"/>
      <c r="N246" s="578"/>
      <c r="O246" s="578"/>
      <c r="P246" s="578"/>
      <c r="Q246" s="578"/>
      <c r="R246" s="578"/>
      <c r="S246" s="578"/>
      <c r="T246" s="578"/>
      <c r="U246" s="578"/>
      <c r="V246" s="578"/>
      <c r="W246" s="578"/>
      <c r="X246" s="578"/>
      <c r="Y246" s="578"/>
      <c r="Z246" s="578"/>
      <c r="AA246" s="578"/>
    </row>
    <row r="247" spans="1:27" ht="13.5" customHeight="1">
      <c r="A247" s="3"/>
      <c r="B247" s="3"/>
      <c r="C247" s="340"/>
      <c r="D247" s="163"/>
      <c r="E247" s="578"/>
      <c r="F247" s="578"/>
      <c r="G247" s="578"/>
      <c r="H247" s="578"/>
      <c r="I247" s="578"/>
      <c r="J247" s="578"/>
      <c r="K247" s="578"/>
      <c r="L247" s="578"/>
      <c r="M247" s="578"/>
      <c r="N247" s="578"/>
      <c r="O247" s="578"/>
      <c r="P247" s="578"/>
      <c r="Q247" s="578"/>
      <c r="R247" s="578"/>
      <c r="S247" s="578"/>
      <c r="T247" s="578"/>
      <c r="U247" s="578"/>
      <c r="V247" s="578"/>
      <c r="W247" s="578"/>
      <c r="X247" s="578"/>
      <c r="Y247" s="578"/>
      <c r="Z247" s="578"/>
      <c r="AA247" s="578"/>
    </row>
    <row r="248" spans="1:27" ht="13.5" customHeight="1">
      <c r="A248" s="3"/>
      <c r="B248" s="3"/>
      <c r="C248" s="340" t="s">
        <v>343</v>
      </c>
      <c r="D248" s="340" t="s">
        <v>460</v>
      </c>
      <c r="E248" s="163"/>
      <c r="F248" s="402"/>
      <c r="G248" s="402"/>
      <c r="H248" s="402"/>
      <c r="I248" s="402"/>
      <c r="J248" s="402"/>
      <c r="K248" s="402"/>
      <c r="L248" s="402"/>
      <c r="M248" s="402"/>
      <c r="N248" s="402"/>
      <c r="O248" s="402"/>
      <c r="P248" s="402"/>
      <c r="Q248" s="402"/>
      <c r="R248" s="402"/>
      <c r="S248" s="402"/>
      <c r="T248" s="402"/>
      <c r="U248" s="402"/>
      <c r="V248" s="402"/>
      <c r="W248" s="402"/>
      <c r="X248" s="402"/>
      <c r="Y248" s="402"/>
      <c r="Z248" s="402"/>
      <c r="AA248" s="402"/>
    </row>
    <row r="249" spans="1:27" ht="13.5" customHeight="1">
      <c r="A249" s="3"/>
      <c r="B249" s="3"/>
      <c r="C249" s="340"/>
      <c r="D249" s="364" t="s">
        <v>426</v>
      </c>
      <c r="E249" s="163" t="s">
        <v>397</v>
      </c>
      <c r="F249" s="402"/>
      <c r="G249" s="402"/>
      <c r="H249" s="402"/>
      <c r="I249" s="402"/>
      <c r="J249" s="402"/>
      <c r="K249" s="402"/>
      <c r="L249" s="402"/>
      <c r="M249" s="402"/>
      <c r="N249" s="402"/>
      <c r="O249" s="402"/>
      <c r="P249" s="402"/>
      <c r="Q249" s="402"/>
      <c r="R249" s="402"/>
      <c r="S249" s="402"/>
      <c r="T249" s="402"/>
      <c r="U249" s="402"/>
      <c r="V249" s="402"/>
      <c r="W249" s="402"/>
      <c r="X249" s="402"/>
      <c r="Y249" s="402"/>
      <c r="Z249" s="402"/>
      <c r="AA249" s="402"/>
    </row>
    <row r="250" spans="1:27" ht="13.5" customHeight="1">
      <c r="A250" s="3"/>
      <c r="B250" s="3"/>
      <c r="C250" s="340"/>
      <c r="D250" s="163"/>
      <c r="E250" s="373" t="s">
        <v>443</v>
      </c>
      <c r="F250" s="163" t="s">
        <v>576</v>
      </c>
      <c r="G250" s="340"/>
      <c r="H250" s="340"/>
      <c r="I250" s="340"/>
      <c r="J250" s="340"/>
      <c r="K250" s="340"/>
      <c r="L250" s="340"/>
      <c r="M250" s="340"/>
      <c r="N250" s="340"/>
      <c r="O250" s="340"/>
      <c r="P250" s="340"/>
      <c r="Q250" s="340"/>
      <c r="R250" s="340"/>
      <c r="S250" s="340"/>
      <c r="T250" s="340"/>
      <c r="U250" s="340"/>
      <c r="V250" s="340"/>
      <c r="W250" s="340"/>
      <c r="X250" s="340"/>
      <c r="Y250" s="340"/>
      <c r="Z250" s="340"/>
      <c r="AA250" s="340"/>
    </row>
    <row r="251" spans="1:27" ht="13.5" customHeight="1">
      <c r="A251" s="3"/>
      <c r="B251" s="3"/>
      <c r="C251" s="340"/>
      <c r="D251" s="163"/>
      <c r="E251" s="373" t="s">
        <v>443</v>
      </c>
      <c r="F251" s="163" t="s">
        <v>251</v>
      </c>
      <c r="G251" s="163"/>
      <c r="H251" s="163"/>
      <c r="I251" s="163"/>
      <c r="J251" s="163"/>
      <c r="K251" s="163"/>
      <c r="L251" s="163"/>
      <c r="M251" s="163"/>
      <c r="N251" s="163"/>
      <c r="O251" s="163"/>
      <c r="P251" s="163"/>
      <c r="Q251" s="163"/>
      <c r="R251" s="163"/>
      <c r="S251" s="163"/>
      <c r="T251" s="163"/>
      <c r="U251" s="163"/>
      <c r="V251" s="163"/>
      <c r="W251" s="163"/>
      <c r="X251" s="163"/>
      <c r="Y251" s="163"/>
      <c r="Z251" s="163"/>
      <c r="AA251" s="163"/>
    </row>
    <row r="252" spans="1:27" ht="13.5" customHeight="1">
      <c r="A252" s="3"/>
      <c r="B252" s="3"/>
      <c r="C252" s="340"/>
      <c r="D252" s="163"/>
      <c r="E252" s="163"/>
      <c r="F252" s="364" t="s">
        <v>426</v>
      </c>
      <c r="G252" s="680" t="s">
        <v>398</v>
      </c>
      <c r="H252" s="680"/>
      <c r="I252" s="680"/>
      <c r="J252" s="680"/>
      <c r="K252" s="680"/>
      <c r="L252" t="s">
        <v>461</v>
      </c>
      <c r="M252" s="163" t="s">
        <v>252</v>
      </c>
      <c r="N252" s="163"/>
      <c r="O252" s="163"/>
      <c r="P252" s="163"/>
      <c r="Q252" s="163"/>
      <c r="R252" s="163"/>
      <c r="S252" s="163"/>
      <c r="T252" s="163"/>
      <c r="U252" s="163"/>
      <c r="V252" s="163"/>
      <c r="W252" s="163"/>
      <c r="X252" s="163"/>
      <c r="Y252" s="163"/>
      <c r="Z252" s="163"/>
      <c r="AA252" s="163"/>
    </row>
    <row r="253" spans="1:27" ht="13.5" customHeight="1">
      <c r="A253" s="3"/>
      <c r="B253" s="3"/>
      <c r="C253" s="340"/>
      <c r="D253" s="163"/>
      <c r="E253" s="163"/>
      <c r="F253" s="364" t="s">
        <v>426</v>
      </c>
      <c r="G253" s="163" t="s">
        <v>399</v>
      </c>
      <c r="H253" s="163"/>
      <c r="I253" s="163"/>
      <c r="J253" s="163"/>
      <c r="K253" s="163"/>
      <c r="L253" t="s">
        <v>461</v>
      </c>
      <c r="M253" s="163" t="s">
        <v>253</v>
      </c>
      <c r="N253" s="163"/>
      <c r="O253" s="163"/>
      <c r="P253" s="163"/>
      <c r="Q253" s="163"/>
      <c r="R253" s="163"/>
      <c r="S253" s="163"/>
      <c r="T253" s="163"/>
      <c r="U253" s="163"/>
      <c r="V253" s="163"/>
      <c r="W253" s="163"/>
      <c r="X253" s="163"/>
      <c r="Y253" s="163"/>
      <c r="Z253" s="163"/>
      <c r="AA253" s="163"/>
    </row>
    <row r="254" spans="1:27" ht="13.5" customHeight="1">
      <c r="A254" s="3"/>
      <c r="B254" s="3"/>
      <c r="C254" s="340" t="s">
        <v>427</v>
      </c>
      <c r="D254" s="340" t="s">
        <v>229</v>
      </c>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row>
    <row r="255" spans="1:27" ht="13.5" customHeight="1">
      <c r="A255" s="3"/>
      <c r="B255" s="3"/>
      <c r="C255" s="340"/>
      <c r="D255" s="340" t="s">
        <v>439</v>
      </c>
      <c r="E255" s="340" t="s">
        <v>229</v>
      </c>
      <c r="F255" s="163"/>
      <c r="G255" s="163"/>
      <c r="H255" s="163"/>
      <c r="I255" s="163"/>
      <c r="J255" s="163"/>
      <c r="K255" s="163"/>
      <c r="L255" s="163"/>
      <c r="M255" s="163"/>
      <c r="N255" s="163"/>
      <c r="O255" s="163"/>
      <c r="P255" s="163"/>
      <c r="Q255" s="163"/>
      <c r="R255" s="163"/>
      <c r="S255" s="163"/>
      <c r="T255" s="163"/>
      <c r="U255" s="163"/>
      <c r="V255" s="163"/>
      <c r="W255" s="163"/>
      <c r="X255" s="163"/>
      <c r="Y255" s="163"/>
      <c r="Z255" s="163"/>
      <c r="AA255" s="163"/>
    </row>
    <row r="256" spans="1:27" ht="13.5" customHeight="1">
      <c r="A256" s="3"/>
      <c r="B256" s="3"/>
      <c r="C256" s="340"/>
      <c r="D256" s="163"/>
      <c r="E256" s="163" t="s">
        <v>426</v>
      </c>
      <c r="F256" s="163" t="s">
        <v>400</v>
      </c>
      <c r="G256" s="163"/>
      <c r="H256" s="163"/>
      <c r="I256" s="163"/>
      <c r="J256" s="163"/>
      <c r="K256" s="163"/>
      <c r="L256" s="163"/>
      <c r="M256" s="163"/>
      <c r="N256" s="163"/>
      <c r="O256" s="163"/>
      <c r="P256" s="163"/>
      <c r="Q256" s="163"/>
      <c r="R256" s="163"/>
      <c r="S256" s="163"/>
      <c r="T256" s="163"/>
      <c r="U256" s="360"/>
      <c r="V256" s="51"/>
      <c r="W256" s="51"/>
      <c r="X256" s="51"/>
      <c r="Y256" s="51"/>
      <c r="Z256" s="51"/>
      <c r="AA256" s="51"/>
    </row>
    <row r="257" spans="1:27" ht="13.5" customHeight="1">
      <c r="A257" s="3"/>
      <c r="B257" s="3"/>
      <c r="C257" s="340"/>
      <c r="D257" s="340" t="s">
        <v>440</v>
      </c>
      <c r="E257" s="340" t="s">
        <v>232</v>
      </c>
      <c r="F257" s="163"/>
      <c r="G257" s="163"/>
      <c r="H257" s="163"/>
      <c r="I257" s="163"/>
      <c r="J257" s="163"/>
      <c r="K257" s="163"/>
      <c r="L257" s="163"/>
      <c r="M257" s="163"/>
      <c r="N257" s="163"/>
      <c r="O257" s="163"/>
      <c r="P257" s="163"/>
      <c r="Q257" s="163"/>
      <c r="R257" s="163"/>
      <c r="S257" s="163"/>
      <c r="T257" s="163"/>
      <c r="U257" s="360"/>
      <c r="V257" s="51"/>
      <c r="W257" s="51"/>
      <c r="X257" s="51"/>
      <c r="Y257" s="51"/>
      <c r="Z257" s="51"/>
      <c r="AA257" s="51"/>
    </row>
    <row r="258" spans="1:27" ht="13.5" customHeight="1">
      <c r="A258" s="3"/>
      <c r="B258" s="3"/>
      <c r="C258" s="340"/>
      <c r="D258" s="163"/>
      <c r="E258" s="364" t="s">
        <v>426</v>
      </c>
      <c r="F258" s="578" t="s">
        <v>401</v>
      </c>
      <c r="G258" s="578"/>
      <c r="H258" s="578"/>
      <c r="I258" s="578"/>
      <c r="J258" s="578"/>
      <c r="K258" s="578"/>
      <c r="L258" s="578"/>
      <c r="M258" s="578"/>
      <c r="N258" s="578"/>
      <c r="O258" s="578"/>
      <c r="P258" s="578"/>
      <c r="Q258" s="578"/>
      <c r="R258" s="578"/>
      <c r="S258" s="578"/>
      <c r="T258" s="578"/>
      <c r="U258" s="578"/>
      <c r="V258" s="578"/>
      <c r="W258" s="578"/>
      <c r="X258" s="578"/>
      <c r="Y258" s="578"/>
      <c r="Z258" s="578"/>
      <c r="AA258" s="578"/>
    </row>
    <row r="259" spans="1:27" ht="13.5" customHeight="1">
      <c r="A259" s="3"/>
      <c r="B259" s="3"/>
      <c r="C259" s="340"/>
      <c r="D259" s="163"/>
      <c r="E259" s="163"/>
      <c r="F259" s="578"/>
      <c r="G259" s="578"/>
      <c r="H259" s="578"/>
      <c r="I259" s="578"/>
      <c r="J259" s="578"/>
      <c r="K259" s="578"/>
      <c r="L259" s="578"/>
      <c r="M259" s="578"/>
      <c r="N259" s="578"/>
      <c r="O259" s="578"/>
      <c r="P259" s="578"/>
      <c r="Q259" s="578"/>
      <c r="R259" s="578"/>
      <c r="S259" s="578"/>
      <c r="T259" s="578"/>
      <c r="U259" s="578"/>
      <c r="V259" s="578"/>
      <c r="W259" s="578"/>
      <c r="X259" s="578"/>
      <c r="Y259" s="578"/>
      <c r="Z259" s="578"/>
      <c r="AA259" s="578"/>
    </row>
    <row r="260" spans="1:27" ht="13.5" customHeight="1">
      <c r="A260" s="3"/>
      <c r="B260" s="3"/>
      <c r="C260" s="340"/>
      <c r="D260" s="163"/>
      <c r="E260" s="364" t="s">
        <v>426</v>
      </c>
      <c r="F260" s="578" t="s">
        <v>651</v>
      </c>
      <c r="G260" s="578"/>
      <c r="H260" s="578"/>
      <c r="I260" s="578"/>
      <c r="J260" s="578"/>
      <c r="K260" s="578"/>
      <c r="L260" s="578"/>
      <c r="M260" s="578"/>
      <c r="N260" s="578"/>
      <c r="O260" s="578"/>
      <c r="P260" s="578"/>
      <c r="Q260" s="578"/>
      <c r="R260" s="578"/>
      <c r="S260" s="578"/>
      <c r="T260" s="578"/>
      <c r="U260" s="578"/>
      <c r="V260" s="578"/>
      <c r="W260" s="578"/>
      <c r="X260" s="578"/>
      <c r="Y260" s="578"/>
      <c r="Z260" s="578"/>
      <c r="AA260" s="578"/>
    </row>
    <row r="261" spans="1:27" ht="13.5" customHeight="1">
      <c r="A261" s="3"/>
      <c r="B261" s="3"/>
      <c r="C261" s="340"/>
      <c r="D261" s="163"/>
      <c r="E261" s="364"/>
      <c r="F261" s="578"/>
      <c r="G261" s="578"/>
      <c r="H261" s="578"/>
      <c r="I261" s="578"/>
      <c r="J261" s="578"/>
      <c r="K261" s="578"/>
      <c r="L261" s="578"/>
      <c r="M261" s="578"/>
      <c r="N261" s="578"/>
      <c r="O261" s="578"/>
      <c r="P261" s="578"/>
      <c r="Q261" s="578"/>
      <c r="R261" s="578"/>
      <c r="S261" s="578"/>
      <c r="T261" s="578"/>
      <c r="U261" s="578"/>
      <c r="V261" s="578"/>
      <c r="W261" s="578"/>
      <c r="X261" s="578"/>
      <c r="Y261" s="578"/>
      <c r="Z261" s="578"/>
      <c r="AA261" s="578"/>
    </row>
    <row r="262" spans="1:27" ht="13.5" customHeight="1">
      <c r="A262" s="3"/>
      <c r="B262" s="3"/>
      <c r="C262" s="340"/>
      <c r="D262" s="163"/>
      <c r="E262" s="364" t="s">
        <v>426</v>
      </c>
      <c r="F262" s="163" t="s">
        <v>478</v>
      </c>
      <c r="G262" s="298"/>
      <c r="H262" s="298"/>
      <c r="I262" s="298"/>
      <c r="J262" s="298"/>
      <c r="K262" s="298"/>
      <c r="L262" s="298"/>
      <c r="M262" s="298"/>
      <c r="N262" s="298"/>
      <c r="O262" s="298"/>
      <c r="P262" s="298"/>
      <c r="Q262" s="298"/>
      <c r="R262" s="298"/>
      <c r="S262" s="298"/>
      <c r="T262" s="298"/>
      <c r="U262" s="298"/>
      <c r="V262" s="298"/>
      <c r="W262" s="298"/>
      <c r="X262" s="298"/>
      <c r="Y262" s="298"/>
      <c r="Z262" s="298"/>
      <c r="AA262" s="298"/>
    </row>
    <row r="263" spans="1:27" ht="13.5" customHeight="1">
      <c r="A263" s="3"/>
      <c r="B263" s="3"/>
      <c r="C263" s="340"/>
      <c r="D263" s="163"/>
      <c r="E263" s="163"/>
      <c r="F263" s="375" t="s">
        <v>113</v>
      </c>
      <c r="G263" s="375"/>
      <c r="H263" s="375"/>
      <c r="I263" s="375"/>
      <c r="J263" s="375"/>
      <c r="K263" s="375"/>
      <c r="L263" s="375"/>
      <c r="M263" s="163"/>
      <c r="N263" s="163"/>
      <c r="O263" s="163"/>
      <c r="P263" s="163"/>
      <c r="Q263" s="163"/>
      <c r="R263" s="163"/>
      <c r="S263" s="163"/>
      <c r="T263" s="163"/>
      <c r="U263" s="360"/>
      <c r="V263" s="51"/>
      <c r="W263" s="51"/>
      <c r="X263" s="51"/>
      <c r="Y263" s="51"/>
      <c r="Z263" s="51"/>
      <c r="AA263" s="51"/>
    </row>
    <row r="264" spans="1:27" ht="13.5" customHeight="1">
      <c r="A264" s="3"/>
      <c r="B264" s="3"/>
      <c r="C264" s="340"/>
      <c r="D264" s="163"/>
      <c r="E264" s="163"/>
      <c r="F264" s="375"/>
      <c r="J264" s="403"/>
      <c r="K264" s="404"/>
      <c r="L264" s="403"/>
      <c r="M264" s="405"/>
      <c r="N264" s="405"/>
      <c r="O264" s="405"/>
      <c r="P264" s="406"/>
      <c r="Q264" s="407"/>
      <c r="R264" s="408"/>
      <c r="S264" s="406"/>
      <c r="T264" s="163"/>
      <c r="U264" s="360"/>
      <c r="V264" s="51"/>
      <c r="W264" s="51"/>
      <c r="X264" s="51"/>
      <c r="Y264" s="51"/>
      <c r="Z264" s="51"/>
      <c r="AA264" s="51"/>
    </row>
    <row r="265" spans="1:27" ht="13.5" customHeight="1" thickBot="1">
      <c r="A265" s="3"/>
      <c r="B265" s="3"/>
      <c r="C265" s="340"/>
      <c r="D265" s="163"/>
      <c r="E265" s="163"/>
      <c r="F265" s="3"/>
      <c r="J265" s="681" t="s">
        <v>229</v>
      </c>
      <c r="K265" s="682"/>
      <c r="L265" s="683" t="s">
        <v>114</v>
      </c>
      <c r="M265" s="684"/>
      <c r="N265" s="684"/>
      <c r="O265" s="684"/>
      <c r="P265" s="685"/>
      <c r="Q265" s="409"/>
      <c r="R265" s="686" t="s">
        <v>115</v>
      </c>
      <c r="S265" s="687"/>
      <c r="T265" s="163"/>
      <c r="U265" s="360"/>
      <c r="V265" s="51"/>
      <c r="W265" s="51"/>
      <c r="X265" s="51"/>
      <c r="Y265" s="51"/>
      <c r="Z265" s="51"/>
      <c r="AA265" s="51"/>
    </row>
    <row r="266" spans="1:27" ht="13.5" customHeight="1" thickTop="1">
      <c r="A266" s="3"/>
      <c r="B266" s="3"/>
      <c r="C266" s="340"/>
      <c r="D266" s="340"/>
      <c r="E266" s="340"/>
      <c r="F266" s="3"/>
      <c r="J266" s="654" t="s">
        <v>39</v>
      </c>
      <c r="K266" s="655"/>
      <c r="L266" s="656" t="s">
        <v>254</v>
      </c>
      <c r="M266" s="657"/>
      <c r="N266" s="657"/>
      <c r="O266" s="658">
        <v>41.06</v>
      </c>
      <c r="P266" s="659"/>
      <c r="Q266" s="389" t="s">
        <v>445</v>
      </c>
      <c r="R266" s="688" t="s">
        <v>462</v>
      </c>
      <c r="S266" s="661"/>
      <c r="T266" s="340"/>
      <c r="U266" s="356"/>
      <c r="V266" s="40"/>
      <c r="W266" s="40"/>
      <c r="X266" s="40"/>
      <c r="Y266" s="40"/>
      <c r="Z266" s="40"/>
      <c r="AA266" s="40"/>
    </row>
    <row r="267" spans="1:27" ht="13.5" customHeight="1">
      <c r="A267" s="3"/>
      <c r="B267" s="3"/>
      <c r="C267" s="340"/>
      <c r="D267" s="340"/>
      <c r="E267" s="340"/>
      <c r="F267" s="340"/>
      <c r="J267" s="632" t="s">
        <v>249</v>
      </c>
      <c r="K267" s="633"/>
      <c r="L267" s="634" t="s">
        <v>255</v>
      </c>
      <c r="M267" s="635"/>
      <c r="N267" s="635"/>
      <c r="O267" s="636" t="s">
        <v>463</v>
      </c>
      <c r="P267" s="637"/>
      <c r="Q267" s="392" t="s">
        <v>117</v>
      </c>
      <c r="R267" s="638" t="s">
        <v>464</v>
      </c>
      <c r="S267" s="639"/>
      <c r="T267" s="340"/>
      <c r="U267" s="356"/>
      <c r="V267" s="40"/>
      <c r="W267" s="40"/>
      <c r="X267" s="40"/>
      <c r="Y267" s="40"/>
      <c r="Z267" s="40"/>
      <c r="AA267" s="40"/>
    </row>
    <row r="268" spans="1:27" ht="13.5" customHeight="1">
      <c r="A268" s="3"/>
      <c r="B268" s="3"/>
      <c r="C268" s="340"/>
      <c r="D268" s="340" t="s">
        <v>441</v>
      </c>
      <c r="E268" s="340" t="s">
        <v>649</v>
      </c>
      <c r="F268" s="373"/>
      <c r="G268" s="54"/>
      <c r="J268" s="410"/>
      <c r="K268" s="410"/>
      <c r="L268" s="47"/>
      <c r="M268" s="47"/>
      <c r="N268" s="47"/>
      <c r="O268" s="373"/>
      <c r="P268" s="373"/>
      <c r="Q268" s="364"/>
      <c r="R268" s="411"/>
      <c r="S268" s="411"/>
      <c r="T268" s="340"/>
      <c r="U268" s="356"/>
      <c r="V268" s="40"/>
      <c r="W268" s="40"/>
      <c r="X268" s="40"/>
      <c r="Y268" s="40"/>
      <c r="Z268" s="40"/>
      <c r="AA268" s="40"/>
    </row>
    <row r="269" spans="1:27" ht="13.5" customHeight="1">
      <c r="A269" s="3"/>
      <c r="B269" s="3"/>
      <c r="C269" s="340"/>
      <c r="D269" s="340"/>
      <c r="E269" s="364" t="s">
        <v>426</v>
      </c>
      <c r="F269" s="163" t="s">
        <v>402</v>
      </c>
      <c r="G269" s="54"/>
      <c r="J269" s="410"/>
      <c r="K269" s="410"/>
      <c r="L269" s="47"/>
      <c r="M269" s="47"/>
      <c r="N269" s="47"/>
      <c r="O269" s="373"/>
      <c r="P269" s="373"/>
      <c r="Q269" s="364"/>
      <c r="R269" s="411"/>
      <c r="S269" s="411"/>
      <c r="T269" s="340"/>
      <c r="U269" s="356"/>
      <c r="V269" s="40"/>
      <c r="W269" s="40"/>
      <c r="X269" s="40"/>
      <c r="Y269" s="40"/>
      <c r="Z269" s="40"/>
      <c r="AA269" s="40"/>
    </row>
    <row r="270" spans="1:27" ht="13.5" customHeight="1">
      <c r="A270" s="3"/>
      <c r="B270" s="3"/>
      <c r="C270" s="340"/>
      <c r="D270" s="340" t="s">
        <v>465</v>
      </c>
      <c r="E270" s="340" t="s">
        <v>650</v>
      </c>
      <c r="F270" s="163"/>
      <c r="G270" s="54"/>
      <c r="J270" s="410"/>
      <c r="K270" s="410"/>
      <c r="L270" s="47"/>
      <c r="M270" s="47"/>
      <c r="N270" s="47"/>
      <c r="O270" s="373"/>
      <c r="P270" s="373"/>
      <c r="Q270" s="364"/>
      <c r="R270" s="411"/>
      <c r="S270" s="411"/>
      <c r="T270" s="340"/>
      <c r="U270" s="356"/>
      <c r="V270" s="40"/>
      <c r="W270" s="40"/>
      <c r="X270" s="40"/>
      <c r="Y270" s="40"/>
      <c r="Z270" s="40"/>
      <c r="AA270" s="40"/>
    </row>
    <row r="271" spans="1:27" ht="13.5" customHeight="1">
      <c r="A271" s="3"/>
      <c r="B271" s="3"/>
      <c r="C271" s="340"/>
      <c r="D271" s="340"/>
      <c r="E271" s="364" t="s">
        <v>426</v>
      </c>
      <c r="F271" s="163" t="s">
        <v>403</v>
      </c>
      <c r="G271" s="54"/>
      <c r="J271" s="410"/>
      <c r="K271" s="410"/>
      <c r="L271" s="47"/>
      <c r="M271" s="47"/>
      <c r="N271" s="47"/>
      <c r="O271" s="373"/>
      <c r="P271" s="373"/>
      <c r="Q271" s="364"/>
      <c r="R271" s="411"/>
      <c r="S271" s="411"/>
      <c r="T271" s="340"/>
      <c r="U271" s="356"/>
      <c r="V271" s="40"/>
      <c r="W271" s="40"/>
      <c r="X271" s="40"/>
      <c r="Y271" s="40"/>
      <c r="Z271" s="40"/>
      <c r="AA271" s="40"/>
    </row>
    <row r="272" spans="1:27" ht="13.5" customHeight="1">
      <c r="A272" s="3"/>
      <c r="B272" s="1" t="s">
        <v>466</v>
      </c>
      <c r="C272" s="340" t="s">
        <v>257</v>
      </c>
      <c r="D272" s="340"/>
      <c r="E272" s="340"/>
      <c r="F272" s="340"/>
      <c r="G272" s="340"/>
      <c r="J272" s="410"/>
      <c r="K272" s="410"/>
      <c r="L272" s="47"/>
      <c r="M272" s="47"/>
      <c r="N272" s="47"/>
      <c r="O272" s="373"/>
      <c r="P272" s="373"/>
      <c r="Q272" s="364"/>
      <c r="R272" s="411"/>
      <c r="S272" s="411"/>
      <c r="T272" s="340"/>
      <c r="U272" s="356"/>
      <c r="V272" s="40"/>
      <c r="W272" s="40"/>
      <c r="X272" s="40"/>
      <c r="Y272" s="40"/>
      <c r="Z272" s="40"/>
      <c r="AA272" s="40"/>
    </row>
    <row r="273" spans="1:27" ht="13.5" customHeight="1">
      <c r="A273" s="3"/>
      <c r="B273" s="1"/>
      <c r="C273" s="340" t="s">
        <v>340</v>
      </c>
      <c r="D273" s="340" t="s">
        <v>230</v>
      </c>
      <c r="E273" s="340"/>
      <c r="F273" s="340"/>
      <c r="G273" s="340"/>
      <c r="J273" s="410"/>
      <c r="K273" s="410"/>
      <c r="L273" s="47"/>
      <c r="M273" s="47"/>
      <c r="N273" s="47"/>
      <c r="O273" s="373"/>
      <c r="P273" s="373"/>
      <c r="Q273" s="364"/>
      <c r="R273" s="411"/>
      <c r="S273" s="411"/>
      <c r="T273" s="340"/>
      <c r="U273" s="356"/>
      <c r="V273" s="40"/>
      <c r="W273" s="40"/>
      <c r="X273" s="40"/>
      <c r="Y273" s="40"/>
      <c r="Z273" s="40"/>
      <c r="AA273" s="40"/>
    </row>
    <row r="274" spans="1:27" ht="13.5" customHeight="1">
      <c r="A274" s="3"/>
      <c r="B274" s="3"/>
      <c r="D274" s="364" t="s">
        <v>426</v>
      </c>
      <c r="E274" s="582" t="s">
        <v>652</v>
      </c>
      <c r="F274" s="582"/>
      <c r="G274" s="582"/>
      <c r="H274" s="582"/>
      <c r="I274" s="582"/>
      <c r="J274" s="582"/>
      <c r="K274" s="582"/>
      <c r="L274" s="582"/>
      <c r="M274" s="582"/>
      <c r="N274" s="582"/>
      <c r="O274" s="582"/>
      <c r="P274" s="582"/>
      <c r="Q274" s="582"/>
      <c r="R274" s="582"/>
      <c r="S274" s="582"/>
      <c r="T274" s="582"/>
      <c r="U274" s="582"/>
      <c r="V274" s="582"/>
      <c r="W274" s="582"/>
      <c r="X274" s="582"/>
      <c r="Y274" s="582"/>
      <c r="Z274" s="582"/>
      <c r="AA274" s="582"/>
    </row>
    <row r="275" spans="1:27" ht="13.5" customHeight="1">
      <c r="A275" s="3"/>
      <c r="B275" s="3"/>
      <c r="C275" s="340"/>
      <c r="D275" s="163"/>
      <c r="E275" s="582"/>
      <c r="F275" s="582"/>
      <c r="G275" s="582"/>
      <c r="H275" s="582"/>
      <c r="I275" s="582"/>
      <c r="J275" s="582"/>
      <c r="K275" s="582"/>
      <c r="L275" s="582"/>
      <c r="M275" s="582"/>
      <c r="N275" s="582"/>
      <c r="O275" s="582"/>
      <c r="P275" s="582"/>
      <c r="Q275" s="582"/>
      <c r="R275" s="582"/>
      <c r="S275" s="582"/>
      <c r="T275" s="582"/>
      <c r="U275" s="582"/>
      <c r="V275" s="582"/>
      <c r="W275" s="582"/>
      <c r="X275" s="582"/>
      <c r="Y275" s="582"/>
      <c r="Z275" s="582"/>
      <c r="AA275" s="582"/>
    </row>
    <row r="276" spans="1:27">
      <c r="A276" s="3"/>
      <c r="B276" s="3"/>
      <c r="C276" s="340" t="s">
        <v>343</v>
      </c>
      <c r="D276" s="340" t="s">
        <v>698</v>
      </c>
      <c r="E276" s="340"/>
      <c r="F276" s="340"/>
      <c r="G276" s="340"/>
      <c r="J276" s="410"/>
      <c r="K276" s="410"/>
      <c r="L276" s="47"/>
      <c r="M276" s="47"/>
      <c r="N276" s="47"/>
      <c r="O276" s="373"/>
      <c r="P276" s="373"/>
      <c r="Q276" s="364"/>
      <c r="R276" s="411"/>
      <c r="S276" s="411"/>
      <c r="T276" s="340"/>
      <c r="U276" s="356"/>
      <c r="V276" s="40"/>
      <c r="W276" s="40"/>
      <c r="X276" s="40"/>
      <c r="Y276" s="40"/>
      <c r="Z276" s="40"/>
      <c r="AA276" s="40"/>
    </row>
    <row r="277" spans="1:27">
      <c r="A277" s="3"/>
      <c r="B277" s="3"/>
      <c r="C277" s="340"/>
      <c r="D277" s="364" t="s">
        <v>426</v>
      </c>
      <c r="E277" s="369" t="s">
        <v>659</v>
      </c>
      <c r="F277" s="369"/>
      <c r="G277" s="369"/>
      <c r="H277" s="369"/>
      <c r="I277" s="369"/>
      <c r="J277" s="369"/>
      <c r="K277" s="369"/>
      <c r="L277" s="369"/>
      <c r="M277" s="369"/>
      <c r="N277" s="369"/>
      <c r="O277" s="369"/>
      <c r="P277" s="369"/>
      <c r="Q277" s="369"/>
      <c r="R277" s="369"/>
      <c r="S277" s="369"/>
      <c r="T277" s="369"/>
      <c r="U277" s="369"/>
      <c r="V277" s="369"/>
      <c r="W277" s="369"/>
      <c r="X277" s="369"/>
      <c r="Y277" s="369"/>
      <c r="Z277" s="369"/>
      <c r="AA277" s="369"/>
    </row>
    <row r="278" spans="1:27">
      <c r="C278" t="s">
        <v>427</v>
      </c>
      <c r="D278" s="340" t="s">
        <v>467</v>
      </c>
    </row>
    <row r="279" spans="1:27">
      <c r="D279" s="364" t="s">
        <v>426</v>
      </c>
      <c r="E279" s="52" t="s">
        <v>468</v>
      </c>
      <c r="F279" s="52"/>
      <c r="G279" s="52"/>
    </row>
    <row r="280" spans="1:27" ht="13.5" customHeight="1">
      <c r="C280" t="s">
        <v>428</v>
      </c>
      <c r="D280" s="340" t="s">
        <v>258</v>
      </c>
    </row>
    <row r="281" spans="1:27">
      <c r="D281" s="364" t="s">
        <v>426</v>
      </c>
      <c r="E281" s="52" t="s">
        <v>653</v>
      </c>
      <c r="F281" s="52"/>
      <c r="G281" s="52"/>
      <c r="H281" s="52"/>
      <c r="I281" s="52"/>
      <c r="J281" s="52"/>
      <c r="K281" s="52"/>
      <c r="L281" s="52"/>
      <c r="M281" s="52"/>
      <c r="N281" s="52"/>
      <c r="O281" s="52"/>
      <c r="P281" s="52"/>
      <c r="Q281" s="52"/>
      <c r="R281" s="52"/>
      <c r="S281" s="52"/>
      <c r="T281" s="52"/>
      <c r="U281" s="52"/>
      <c r="V281" s="52"/>
      <c r="W281" s="52"/>
      <c r="X281" s="52"/>
      <c r="Y281" s="52"/>
      <c r="Z281" s="52"/>
      <c r="AA281" s="52"/>
    </row>
    <row r="282" spans="1:27">
      <c r="D282" s="364" t="s">
        <v>426</v>
      </c>
      <c r="E282" s="678" t="s">
        <v>643</v>
      </c>
      <c r="F282" s="678"/>
      <c r="G282" s="678"/>
      <c r="H282" s="678"/>
      <c r="I282" s="678"/>
      <c r="J282" s="678"/>
      <c r="K282" s="678"/>
      <c r="L282" s="678"/>
      <c r="M282" s="678"/>
      <c r="N282" s="678"/>
      <c r="O282" s="678"/>
      <c r="P282" s="678"/>
      <c r="Q282" s="678"/>
      <c r="R282" s="678"/>
      <c r="S282" s="678"/>
      <c r="T282" s="678"/>
      <c r="U282" s="678"/>
      <c r="V282" s="678"/>
      <c r="W282" s="678"/>
      <c r="X282" s="678"/>
      <c r="Y282" s="678"/>
      <c r="Z282" s="678"/>
      <c r="AA282" s="678"/>
    </row>
    <row r="283" spans="1:27">
      <c r="D283" s="186"/>
      <c r="E283" s="678"/>
      <c r="F283" s="678"/>
      <c r="G283" s="678"/>
      <c r="H283" s="678"/>
      <c r="I283" s="678"/>
      <c r="J283" s="678"/>
      <c r="K283" s="678"/>
      <c r="L283" s="678"/>
      <c r="M283" s="678"/>
      <c r="N283" s="678"/>
      <c r="O283" s="678"/>
      <c r="P283" s="678"/>
      <c r="Q283" s="678"/>
      <c r="R283" s="678"/>
      <c r="S283" s="678"/>
      <c r="T283" s="678"/>
      <c r="U283" s="678"/>
      <c r="V283" s="678"/>
      <c r="W283" s="678"/>
      <c r="X283" s="678"/>
      <c r="Y283" s="678"/>
      <c r="Z283" s="678"/>
      <c r="AA283" s="678"/>
    </row>
    <row r="284" spans="1:27">
      <c r="Z284" t="s">
        <v>260</v>
      </c>
    </row>
  </sheetData>
  <sheetProtection algorithmName="SHA-512" hashValue="Kqxf5wSDLQdpDatV8vjEdk4hc5TslSBuPeg8D3UUMU2Oui7f+vsGtZeYnPcv/FOUih4k2Ah+m8YRGvK/U1WnHA==" saltValue="z/4DE+JcrhI9Z0dgXfKN4g==" spinCount="100000" sheet="1" objects="1" scenarios="1"/>
  <mergeCells count="188">
    <mergeCell ref="E282:AA283"/>
    <mergeCell ref="E158:AA158"/>
    <mergeCell ref="E159:AA159"/>
    <mergeCell ref="G252:K252"/>
    <mergeCell ref="F258:AA259"/>
    <mergeCell ref="F260:AA261"/>
    <mergeCell ref="J265:K265"/>
    <mergeCell ref="L265:P265"/>
    <mergeCell ref="R265:S265"/>
    <mergeCell ref="J266:K266"/>
    <mergeCell ref="L266:N266"/>
    <mergeCell ref="O266:P266"/>
    <mergeCell ref="R266:S266"/>
    <mergeCell ref="J220:K220"/>
    <mergeCell ref="L220:N220"/>
    <mergeCell ref="O220:P220"/>
    <mergeCell ref="R220:S220"/>
    <mergeCell ref="T220:U220"/>
    <mergeCell ref="F234:AA235"/>
    <mergeCell ref="F238:AA239"/>
    <mergeCell ref="F242:AA243"/>
    <mergeCell ref="E246:AA247"/>
    <mergeCell ref="J218:K218"/>
    <mergeCell ref="L218:N218"/>
    <mergeCell ref="O218:P218"/>
    <mergeCell ref="R218:S218"/>
    <mergeCell ref="T218:U218"/>
    <mergeCell ref="J219:K219"/>
    <mergeCell ref="L219:N219"/>
    <mergeCell ref="O219:P219"/>
    <mergeCell ref="R219:S219"/>
    <mergeCell ref="T219:U219"/>
    <mergeCell ref="T216:U216"/>
    <mergeCell ref="G209:AA210"/>
    <mergeCell ref="F199:AA200"/>
    <mergeCell ref="E176:AA177"/>
    <mergeCell ref="E181:AA182"/>
    <mergeCell ref="F193:AA194"/>
    <mergeCell ref="F202:AA203"/>
    <mergeCell ref="E81:AA82"/>
    <mergeCell ref="E96:AA97"/>
    <mergeCell ref="E104:AA105"/>
    <mergeCell ref="E107:AA108"/>
    <mergeCell ref="E109:AA111"/>
    <mergeCell ref="E114:AA115"/>
    <mergeCell ref="D122:AA123"/>
    <mergeCell ref="D124:AA126"/>
    <mergeCell ref="F151:AA152"/>
    <mergeCell ref="E154:AA156"/>
    <mergeCell ref="E165:AA166"/>
    <mergeCell ref="E167:AA168"/>
    <mergeCell ref="F204:AA206"/>
    <mergeCell ref="E138:AA139"/>
    <mergeCell ref="G207:AA208"/>
    <mergeCell ref="E101:AA102"/>
    <mergeCell ref="E172:AA173"/>
    <mergeCell ref="E178:AA178"/>
    <mergeCell ref="J267:K267"/>
    <mergeCell ref="L267:N267"/>
    <mergeCell ref="O267:P267"/>
    <mergeCell ref="R267:S267"/>
    <mergeCell ref="E274:AA275"/>
    <mergeCell ref="T213:U213"/>
    <mergeCell ref="J214:K214"/>
    <mergeCell ref="R214:S214"/>
    <mergeCell ref="T214:U214"/>
    <mergeCell ref="L214:P214"/>
    <mergeCell ref="J217:K217"/>
    <mergeCell ref="L217:N217"/>
    <mergeCell ref="O217:P217"/>
    <mergeCell ref="R217:S217"/>
    <mergeCell ref="T217:U217"/>
    <mergeCell ref="J215:K215"/>
    <mergeCell ref="L215:N215"/>
    <mergeCell ref="O215:P215"/>
    <mergeCell ref="R215:S215"/>
    <mergeCell ref="T215:U215"/>
    <mergeCell ref="J216:K216"/>
    <mergeCell ref="L216:N216"/>
    <mergeCell ref="O216:P216"/>
    <mergeCell ref="R216:S216"/>
    <mergeCell ref="E146:AA147"/>
    <mergeCell ref="M67:Q67"/>
    <mergeCell ref="R67:AA67"/>
    <mergeCell ref="M73:Q73"/>
    <mergeCell ref="R73:AA73"/>
    <mergeCell ref="M74:Q74"/>
    <mergeCell ref="R74:AA74"/>
    <mergeCell ref="D68:G68"/>
    <mergeCell ref="H68:L68"/>
    <mergeCell ref="M68:Q68"/>
    <mergeCell ref="R68:AA68"/>
    <mergeCell ref="D69:G69"/>
    <mergeCell ref="H69:L69"/>
    <mergeCell ref="M69:Q69"/>
    <mergeCell ref="R69:AA69"/>
    <mergeCell ref="D70:G70"/>
    <mergeCell ref="H70:L70"/>
    <mergeCell ref="M70:Q70"/>
    <mergeCell ref="R70:AA70"/>
    <mergeCell ref="F127:AA127"/>
    <mergeCell ref="E143:AA143"/>
    <mergeCell ref="E144:AA145"/>
    <mergeCell ref="D74:G74"/>
    <mergeCell ref="D133:AA134"/>
    <mergeCell ref="M65:Q65"/>
    <mergeCell ref="R65:AA65"/>
    <mergeCell ref="M66:Q66"/>
    <mergeCell ref="R66:AA66"/>
    <mergeCell ref="D60:G60"/>
    <mergeCell ref="H60:L60"/>
    <mergeCell ref="H56:L56"/>
    <mergeCell ref="D57:G57"/>
    <mergeCell ref="D65:G65"/>
    <mergeCell ref="H65:L65"/>
    <mergeCell ref="D66:G66"/>
    <mergeCell ref="H66:L66"/>
    <mergeCell ref="M63:Q63"/>
    <mergeCell ref="R63:AA63"/>
    <mergeCell ref="M64:Q64"/>
    <mergeCell ref="R64:AA64"/>
    <mergeCell ref="M61:Q61"/>
    <mergeCell ref="R61:AA61"/>
    <mergeCell ref="M62:Q62"/>
    <mergeCell ref="R62:AA62"/>
    <mergeCell ref="D61:G61"/>
    <mergeCell ref="H61:L61"/>
    <mergeCell ref="D62:G62"/>
    <mergeCell ref="H62:L62"/>
    <mergeCell ref="M60:Q60"/>
    <mergeCell ref="R60:AA60"/>
    <mergeCell ref="D54:G54"/>
    <mergeCell ref="H54:L54"/>
    <mergeCell ref="D55:G55"/>
    <mergeCell ref="D11:AA12"/>
    <mergeCell ref="M54:Q54"/>
    <mergeCell ref="H55:L55"/>
    <mergeCell ref="D56:G56"/>
    <mergeCell ref="D59:G59"/>
    <mergeCell ref="H59:L59"/>
    <mergeCell ref="M59:Q59"/>
    <mergeCell ref="R59:AA59"/>
    <mergeCell ref="B2:J2"/>
    <mergeCell ref="K2:Z2"/>
    <mergeCell ref="C5:AA5"/>
    <mergeCell ref="D13:AA20"/>
    <mergeCell ref="D21:F21"/>
    <mergeCell ref="D22:AA24"/>
    <mergeCell ref="M53:Q53"/>
    <mergeCell ref="R53:AA53"/>
    <mergeCell ref="D27:F31"/>
    <mergeCell ref="C32:AA33"/>
    <mergeCell ref="D35:F37"/>
    <mergeCell ref="B41:AA43"/>
    <mergeCell ref="M52:Q52"/>
    <mergeCell ref="R52:AA52"/>
    <mergeCell ref="D67:G67"/>
    <mergeCell ref="H67:L67"/>
    <mergeCell ref="D73:G73"/>
    <mergeCell ref="H73:L73"/>
    <mergeCell ref="D52:G52"/>
    <mergeCell ref="H52:L52"/>
    <mergeCell ref="H57:L57"/>
    <mergeCell ref="D58:G58"/>
    <mergeCell ref="H58:L58"/>
    <mergeCell ref="D53:G53"/>
    <mergeCell ref="H53:L53"/>
    <mergeCell ref="H64:L64"/>
    <mergeCell ref="H63:L63"/>
    <mergeCell ref="D63:G64"/>
    <mergeCell ref="R54:AA54"/>
    <mergeCell ref="M57:Q57"/>
    <mergeCell ref="R57:AA57"/>
    <mergeCell ref="M55:Q55"/>
    <mergeCell ref="R55:AA55"/>
    <mergeCell ref="M56:Q56"/>
    <mergeCell ref="R56:AA56"/>
    <mergeCell ref="M58:Q58"/>
    <mergeCell ref="R58:AA58"/>
    <mergeCell ref="H74:L74"/>
    <mergeCell ref="D71:G71"/>
    <mergeCell ref="H71:L71"/>
    <mergeCell ref="M71:Q71"/>
    <mergeCell ref="R71:AA71"/>
    <mergeCell ref="D72:G72"/>
    <mergeCell ref="H72:L72"/>
    <mergeCell ref="M72:Q72"/>
    <mergeCell ref="R72:AA72"/>
  </mergeCells>
  <phoneticPr fontId="1"/>
  <hyperlinks>
    <hyperlink ref="H21" r:id="rId1" xr:uid="{00000000-0004-0000-0000-000000000000}"/>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6"/>
  <sheetViews>
    <sheetView showZeros="0" tabSelected="1" zoomScaleNormal="100" workbookViewId="0">
      <pane ySplit="9" topLeftCell="A10" activePane="bottomLeft" state="frozen"/>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ht="14.25">
      <c r="A1" s="528">
        <f>T42</f>
        <v>0</v>
      </c>
      <c r="C1" s="71"/>
      <c r="D1" s="109"/>
      <c r="E1" s="110" t="s">
        <v>284</v>
      </c>
      <c r="V1" s="47" t="s">
        <v>301</v>
      </c>
    </row>
    <row r="2" spans="1:56" ht="4.5" customHeight="1" thickBot="1"/>
    <row r="3" spans="1:56" ht="21.75" customHeight="1" thickBot="1">
      <c r="A3" s="183" t="s">
        <v>713</v>
      </c>
      <c r="B3" s="182"/>
      <c r="C3" s="182"/>
      <c r="D3" s="182"/>
      <c r="E3" s="182"/>
      <c r="F3" s="49" t="s">
        <v>661</v>
      </c>
      <c r="G3" s="49"/>
      <c r="H3" s="6"/>
      <c r="I3" s="6"/>
      <c r="J3" s="6"/>
      <c r="K3" s="6"/>
      <c r="L3" s="6"/>
      <c r="M3" s="6"/>
      <c r="N3" s="6"/>
      <c r="O3" s="6"/>
      <c r="P3" s="6"/>
      <c r="Q3" s="6"/>
      <c r="R3" s="6"/>
      <c r="S3" s="6"/>
      <c r="T3" s="294"/>
      <c r="U3" s="103"/>
      <c r="V3" s="104"/>
      <c r="X3" s="3"/>
      <c r="Y3" s="3"/>
      <c r="Z3" s="3"/>
    </row>
    <row r="4" spans="1:56" ht="27" customHeight="1">
      <c r="A4" s="741" t="s">
        <v>129</v>
      </c>
      <c r="B4" s="742"/>
      <c r="C4" s="727"/>
      <c r="D4" s="728"/>
      <c r="E4" s="728"/>
      <c r="F4" s="728"/>
      <c r="G4" s="728"/>
      <c r="H4" s="728"/>
      <c r="I4" s="728"/>
      <c r="J4" s="728"/>
      <c r="K4" s="728"/>
      <c r="L4" s="728"/>
      <c r="M4" s="728"/>
      <c r="N4" s="728"/>
      <c r="O4" s="728"/>
      <c r="P4" s="728"/>
      <c r="Q4" s="728"/>
      <c r="R4" s="728"/>
      <c r="S4" s="728"/>
      <c r="T4" s="729"/>
      <c r="U4" s="105"/>
      <c r="V4" s="106"/>
      <c r="X4" s="97"/>
      <c r="Y4" s="97"/>
      <c r="Z4" s="97"/>
    </row>
    <row r="5" spans="1:56" ht="12" customHeight="1" thickBot="1">
      <c r="A5" s="743"/>
      <c r="B5" s="744"/>
      <c r="C5" s="730"/>
      <c r="D5" s="731"/>
      <c r="E5" s="731"/>
      <c r="F5" s="731"/>
      <c r="G5" s="731"/>
      <c r="H5" s="731"/>
      <c r="I5" s="731"/>
      <c r="J5" s="731"/>
      <c r="K5" s="731"/>
      <c r="L5" s="731"/>
      <c r="M5" s="731"/>
      <c r="N5" s="731"/>
      <c r="O5" s="731"/>
      <c r="P5" s="731"/>
      <c r="Q5" s="731"/>
      <c r="R5" s="731"/>
      <c r="S5" s="731"/>
      <c r="T5" s="732"/>
      <c r="U5" s="722" t="s">
        <v>130</v>
      </c>
      <c r="V5" s="723"/>
      <c r="X5" s="98"/>
      <c r="Y5" s="98"/>
      <c r="Z5" s="98"/>
    </row>
    <row r="6" spans="1:56" ht="27" customHeight="1">
      <c r="A6" s="745" t="s">
        <v>131</v>
      </c>
      <c r="B6" s="713"/>
      <c r="C6" s="749"/>
      <c r="D6" s="750"/>
      <c r="E6" s="750"/>
      <c r="F6" s="750"/>
      <c r="G6" s="750"/>
      <c r="H6" s="750"/>
      <c r="I6" s="751"/>
      <c r="J6" s="724" t="s">
        <v>305</v>
      </c>
      <c r="K6" s="725" t="s">
        <v>275</v>
      </c>
      <c r="L6" s="725"/>
      <c r="M6" s="725"/>
      <c r="N6" s="725"/>
      <c r="O6" s="725"/>
      <c r="P6" s="726"/>
      <c r="Q6" s="733" t="str">
        <f>IF(ISBLANK(U6),"ｸﾘｯｸして団体区分を選択 ⇒","団体区分")</f>
        <v>ｸﾘｯｸして団体区分を選択 ⇒</v>
      </c>
      <c r="R6" s="733"/>
      <c r="S6" s="733"/>
      <c r="T6" s="734"/>
      <c r="U6" s="763"/>
      <c r="V6" s="764"/>
      <c r="X6" s="99"/>
      <c r="Y6" s="99"/>
      <c r="Z6" s="99"/>
    </row>
    <row r="7" spans="1:56" ht="27" customHeight="1">
      <c r="A7" s="748" t="s">
        <v>133</v>
      </c>
      <c r="B7" s="712"/>
      <c r="C7" s="749"/>
      <c r="D7" s="750"/>
      <c r="E7" s="750"/>
      <c r="F7" s="750"/>
      <c r="G7" s="750"/>
      <c r="H7" s="750"/>
      <c r="I7" s="751"/>
      <c r="J7" s="737" t="s">
        <v>411</v>
      </c>
      <c r="K7" s="738"/>
      <c r="L7" s="738"/>
      <c r="M7" s="738"/>
      <c r="N7" s="738"/>
      <c r="O7" s="738"/>
      <c r="P7" s="739"/>
      <c r="Q7" s="735"/>
      <c r="R7" s="735"/>
      <c r="S7" s="735"/>
      <c r="T7" s="735"/>
      <c r="U7" s="735"/>
      <c r="V7" s="736"/>
      <c r="X7" s="99"/>
      <c r="Y7" s="99"/>
      <c r="Z7" s="99"/>
    </row>
    <row r="8" spans="1:56" ht="15.75" customHeight="1" thickBot="1">
      <c r="A8" s="746" t="s">
        <v>306</v>
      </c>
      <c r="B8" s="747"/>
      <c r="C8" s="752"/>
      <c r="D8" s="753"/>
      <c r="E8" s="753"/>
      <c r="F8" s="753"/>
      <c r="G8" s="753"/>
      <c r="H8" s="753"/>
      <c r="I8" s="754"/>
      <c r="J8" s="414"/>
      <c r="K8" s="415"/>
      <c r="L8" s="415"/>
      <c r="M8" s="416"/>
      <c r="N8" s="417"/>
      <c r="O8" s="417"/>
      <c r="P8" s="418"/>
      <c r="Q8" s="419" t="s">
        <v>283</v>
      </c>
      <c r="R8" s="418"/>
      <c r="S8" s="418"/>
      <c r="T8" s="418"/>
      <c r="U8" s="418"/>
      <c r="V8" s="420"/>
      <c r="X8" s="93"/>
      <c r="Y8" s="93"/>
      <c r="Z8" s="93"/>
    </row>
    <row r="9" spans="1:56" ht="27" customHeight="1" thickBot="1">
      <c r="A9" s="755" t="s">
        <v>206</v>
      </c>
      <c r="B9" s="756"/>
      <c r="C9" s="757"/>
      <c r="D9" s="758"/>
      <c r="E9" s="758"/>
      <c r="F9" s="758"/>
      <c r="G9" s="758"/>
      <c r="H9" s="758"/>
      <c r="I9" s="759"/>
      <c r="J9" s="760" t="s">
        <v>410</v>
      </c>
      <c r="K9" s="761" t="s">
        <v>134</v>
      </c>
      <c r="L9" s="761"/>
      <c r="M9" s="761"/>
      <c r="N9" s="761"/>
      <c r="O9" s="761"/>
      <c r="P9" s="761"/>
      <c r="Q9" s="761"/>
      <c r="R9" s="761"/>
      <c r="S9" s="761"/>
      <c r="T9" s="761"/>
      <c r="U9" s="761"/>
      <c r="V9" s="762"/>
      <c r="X9" s="100"/>
      <c r="Y9" s="101" t="str">
        <f>ASC(C9)</f>
        <v/>
      </c>
      <c r="Z9" s="102" t="str">
        <f>ASC(C8)</f>
        <v/>
      </c>
    </row>
    <row r="10" spans="1:56" ht="39" customHeight="1">
      <c r="A10" s="529" t="s">
        <v>279</v>
      </c>
      <c r="B10" s="3"/>
      <c r="C10" s="5"/>
      <c r="D10" s="5"/>
      <c r="E10" s="3"/>
      <c r="F10" s="3"/>
      <c r="G10" s="3"/>
      <c r="H10" s="702" t="s">
        <v>733</v>
      </c>
      <c r="I10" s="702"/>
      <c r="J10" s="702"/>
      <c r="K10" s="702"/>
      <c r="L10" s="702"/>
      <c r="M10" s="702"/>
      <c r="N10" s="702"/>
      <c r="O10" s="702"/>
      <c r="P10" s="702"/>
      <c r="Q10" s="702"/>
      <c r="R10" s="702"/>
      <c r="S10" s="702"/>
      <c r="T10" s="702"/>
      <c r="U10" s="702"/>
      <c r="V10" s="702"/>
      <c r="X10" s="3"/>
      <c r="Y10" s="3"/>
      <c r="Z10" s="3"/>
    </row>
    <row r="11" spans="1:56" ht="14.25" thickBot="1">
      <c r="A11" s="3" t="s">
        <v>135</v>
      </c>
      <c r="B11" s="3"/>
      <c r="C11" s="3" t="s">
        <v>414</v>
      </c>
      <c r="D11" s="3"/>
      <c r="E11" s="3"/>
      <c r="F11" s="3"/>
      <c r="G11" s="3"/>
      <c r="H11" s="3"/>
      <c r="I11" s="3"/>
      <c r="J11" s="3"/>
      <c r="K11" s="3"/>
      <c r="L11" s="3"/>
      <c r="M11" s="3"/>
      <c r="N11" s="3"/>
      <c r="O11" s="3"/>
      <c r="P11" s="3"/>
      <c r="Q11" s="3"/>
      <c r="R11" s="3"/>
      <c r="S11" s="3"/>
      <c r="T11" s="3"/>
      <c r="U11" s="3"/>
      <c r="V11" s="3"/>
    </row>
    <row r="12" spans="1:56" ht="24" customHeight="1" thickBot="1">
      <c r="A12" s="421" t="s">
        <v>731</v>
      </c>
      <c r="B12" s="422"/>
      <c r="C12" s="422"/>
      <c r="D12" s="422"/>
      <c r="E12" s="422"/>
      <c r="F12" s="422"/>
      <c r="G12" s="422"/>
      <c r="H12" s="422"/>
      <c r="I12" s="422"/>
      <c r="J12" s="422"/>
      <c r="K12" s="422"/>
      <c r="L12" s="422"/>
      <c r="M12" s="422"/>
      <c r="N12" s="422"/>
      <c r="O12" s="422"/>
      <c r="P12" s="422"/>
      <c r="Q12" s="422"/>
      <c r="R12" s="422"/>
      <c r="S12" s="422"/>
      <c r="T12" s="422"/>
      <c r="U12" s="422"/>
      <c r="V12" s="423"/>
    </row>
    <row r="13" spans="1:56" ht="18" customHeight="1">
      <c r="A13" s="111"/>
      <c r="B13" s="714" t="s">
        <v>556</v>
      </c>
      <c r="C13" s="715"/>
      <c r="D13" s="715"/>
      <c r="E13" s="715"/>
      <c r="F13" s="715"/>
      <c r="G13" s="715"/>
      <c r="H13" s="715"/>
      <c r="I13" s="715"/>
      <c r="J13" s="715"/>
      <c r="K13" s="715"/>
      <c r="L13" s="715"/>
      <c r="M13" s="715"/>
      <c r="N13" s="715"/>
      <c r="O13" s="715"/>
      <c r="P13" s="740"/>
      <c r="Q13" s="716" t="s">
        <v>557</v>
      </c>
      <c r="R13" s="793"/>
      <c r="S13" s="703"/>
      <c r="T13" s="704"/>
      <c r="U13" s="716" t="s">
        <v>141</v>
      </c>
      <c r="V13" s="717"/>
      <c r="X13" s="33"/>
      <c r="Y13" s="33"/>
      <c r="Z13" s="34"/>
      <c r="AA13" s="34"/>
      <c r="AB13" s="714" t="s">
        <v>270</v>
      </c>
      <c r="AC13" s="715"/>
      <c r="AD13" s="715"/>
      <c r="AE13" s="715"/>
      <c r="AF13" s="715"/>
      <c r="AG13" s="715"/>
      <c r="AH13" s="715"/>
      <c r="AI13" s="715"/>
      <c r="AJ13" s="715"/>
      <c r="AK13" s="715"/>
      <c r="AL13" s="715"/>
      <c r="AM13" s="714" t="s">
        <v>271</v>
      </c>
      <c r="AN13" s="715"/>
      <c r="AO13" s="715"/>
      <c r="AP13" s="715"/>
      <c r="AQ13" s="715"/>
      <c r="AR13" s="715"/>
      <c r="AS13" s="715"/>
      <c r="AT13" s="715"/>
      <c r="AU13" s="715"/>
      <c r="AV13" s="715"/>
      <c r="AW13" s="715"/>
      <c r="AX13" s="707" t="s">
        <v>272</v>
      </c>
      <c r="AY13" s="708"/>
      <c r="AZ13" s="707" t="s">
        <v>558</v>
      </c>
      <c r="BA13" s="708"/>
      <c r="BB13" s="709" t="s">
        <v>148</v>
      </c>
      <c r="BC13" s="710"/>
      <c r="BD13" s="35"/>
    </row>
    <row r="14" spans="1:56" ht="18" customHeight="1">
      <c r="A14" s="111"/>
      <c r="B14" s="711" t="s">
        <v>417</v>
      </c>
      <c r="C14" s="712"/>
      <c r="D14" s="712"/>
      <c r="E14" s="713"/>
      <c r="F14" s="711" t="s">
        <v>15</v>
      </c>
      <c r="G14" s="712"/>
      <c r="H14" s="712"/>
      <c r="I14" s="713"/>
      <c r="J14" s="711" t="s">
        <v>21</v>
      </c>
      <c r="K14" s="712"/>
      <c r="L14" s="712"/>
      <c r="M14" s="713"/>
      <c r="N14" s="711" t="s">
        <v>128</v>
      </c>
      <c r="O14" s="712"/>
      <c r="P14" s="713"/>
      <c r="Q14" s="720"/>
      <c r="R14" s="744"/>
      <c r="S14" s="705"/>
      <c r="T14" s="706"/>
      <c r="U14" s="718"/>
      <c r="V14" s="719"/>
      <c r="X14" s="173"/>
      <c r="Y14" s="314"/>
      <c r="Z14" s="94"/>
      <c r="AA14" s="12"/>
      <c r="AB14" s="711" t="s">
        <v>5</v>
      </c>
      <c r="AC14" s="712"/>
      <c r="AD14" s="712"/>
      <c r="AE14" s="711" t="s">
        <v>136</v>
      </c>
      <c r="AF14" s="712"/>
      <c r="AG14" s="713"/>
      <c r="AH14" s="712" t="s">
        <v>137</v>
      </c>
      <c r="AI14" s="712"/>
      <c r="AJ14" s="712"/>
      <c r="AK14" s="711" t="s">
        <v>128</v>
      </c>
      <c r="AL14" s="712"/>
      <c r="AM14" s="711" t="s">
        <v>5</v>
      </c>
      <c r="AN14" s="712"/>
      <c r="AO14" s="712"/>
      <c r="AP14" s="711" t="s">
        <v>136</v>
      </c>
      <c r="AQ14" s="712"/>
      <c r="AR14" s="712"/>
      <c r="AS14" s="711" t="s">
        <v>137</v>
      </c>
      <c r="AT14" s="712"/>
      <c r="AU14" s="713"/>
      <c r="AV14" s="711" t="s">
        <v>128</v>
      </c>
      <c r="AW14" s="712"/>
      <c r="AX14" s="295" t="s">
        <v>270</v>
      </c>
      <c r="AY14" s="296" t="s">
        <v>271</v>
      </c>
      <c r="AZ14" s="295" t="s">
        <v>270</v>
      </c>
      <c r="BA14" s="296" t="s">
        <v>271</v>
      </c>
      <c r="BB14" s="170" t="s">
        <v>270</v>
      </c>
      <c r="BC14" s="315" t="s">
        <v>271</v>
      </c>
      <c r="BD14" s="37"/>
    </row>
    <row r="15" spans="1:56" ht="23.25" thickBot="1">
      <c r="A15" s="284"/>
      <c r="B15" s="316" t="s">
        <v>138</v>
      </c>
      <c r="C15" s="285" t="s">
        <v>139</v>
      </c>
      <c r="D15" s="285"/>
      <c r="E15" s="473" t="s">
        <v>714</v>
      </c>
      <c r="F15" s="316" t="s">
        <v>138</v>
      </c>
      <c r="G15" s="285" t="s">
        <v>139</v>
      </c>
      <c r="H15" s="285"/>
      <c r="I15" s="287" t="s">
        <v>640</v>
      </c>
      <c r="J15" s="317" t="s">
        <v>138</v>
      </c>
      <c r="K15" s="285" t="s">
        <v>139</v>
      </c>
      <c r="L15" s="285"/>
      <c r="M15" s="473" t="s">
        <v>559</v>
      </c>
      <c r="N15" s="316" t="s">
        <v>138</v>
      </c>
      <c r="O15" s="318"/>
      <c r="P15" s="287" t="s">
        <v>560</v>
      </c>
      <c r="Q15" s="319" t="s">
        <v>140</v>
      </c>
      <c r="R15" s="286" t="s">
        <v>715</v>
      </c>
      <c r="S15" s="271"/>
      <c r="T15" s="272"/>
      <c r="U15" s="720"/>
      <c r="V15" s="721"/>
      <c r="X15" s="174" t="s">
        <v>268</v>
      </c>
      <c r="Y15" s="320" t="s">
        <v>269</v>
      </c>
      <c r="Z15" s="95"/>
      <c r="AA15" s="14"/>
      <c r="AB15" s="96" t="s">
        <v>562</v>
      </c>
      <c r="AC15" s="330" t="s">
        <v>563</v>
      </c>
      <c r="AD15" s="7"/>
      <c r="AE15" s="96" t="s">
        <v>562</v>
      </c>
      <c r="AF15" s="330" t="s">
        <v>563</v>
      </c>
      <c r="AG15" s="9"/>
      <c r="AH15" s="96" t="s">
        <v>562</v>
      </c>
      <c r="AI15" s="330" t="s">
        <v>563</v>
      </c>
      <c r="AJ15" s="7"/>
      <c r="AK15" s="96" t="s">
        <v>562</v>
      </c>
      <c r="AL15" s="321"/>
      <c r="AM15" s="96" t="s">
        <v>562</v>
      </c>
      <c r="AN15" s="330" t="s">
        <v>563</v>
      </c>
      <c r="AO15" s="7"/>
      <c r="AP15" s="96" t="s">
        <v>562</v>
      </c>
      <c r="AQ15" s="330" t="s">
        <v>563</v>
      </c>
      <c r="AR15" s="8"/>
      <c r="AS15" s="96" t="s">
        <v>562</v>
      </c>
      <c r="AT15" s="330" t="s">
        <v>563</v>
      </c>
      <c r="AU15" s="9"/>
      <c r="AV15" s="96" t="s">
        <v>562</v>
      </c>
      <c r="AW15" s="322"/>
      <c r="AX15" s="96" t="s">
        <v>140</v>
      </c>
      <c r="AY15" s="323" t="s">
        <v>140</v>
      </c>
      <c r="AZ15" s="96" t="s">
        <v>140</v>
      </c>
      <c r="BA15" s="323" t="s">
        <v>140</v>
      </c>
      <c r="BB15" s="96" t="s">
        <v>140</v>
      </c>
      <c r="BC15" s="324" t="s">
        <v>140</v>
      </c>
      <c r="BD15" s="413" t="s">
        <v>273</v>
      </c>
    </row>
    <row r="16" spans="1:56" ht="18" customHeight="1" thickTop="1" thickBot="1">
      <c r="A16" s="278" t="s">
        <v>307</v>
      </c>
      <c r="B16" s="279">
        <f>'第1回記録会-男子'!AM106</f>
        <v>0</v>
      </c>
      <c r="C16" s="280">
        <f>'第1回記録会-男子'!AN106</f>
        <v>0</v>
      </c>
      <c r="D16" s="280"/>
      <c r="E16" s="281">
        <f>(B16-C16-D16)*1200</f>
        <v>0</v>
      </c>
      <c r="F16" s="279">
        <f>'第1回記録会-男子'!AP106</f>
        <v>0</v>
      </c>
      <c r="G16" s="280">
        <f>'第1回記録会-男子'!AQ106</f>
        <v>0</v>
      </c>
      <c r="H16" s="280"/>
      <c r="I16" s="281">
        <f>(F16-G16-H16)*1000</f>
        <v>0</v>
      </c>
      <c r="J16" s="279">
        <f>'第1回記録会-男子'!AS106</f>
        <v>0</v>
      </c>
      <c r="K16" s="280">
        <f>'第1回記録会-男子'!AT106</f>
        <v>0</v>
      </c>
      <c r="L16" s="280"/>
      <c r="M16" s="281">
        <f>(J16-K16-L16)*800</f>
        <v>0</v>
      </c>
      <c r="N16" s="279">
        <f>'第1回記録会-ﾘﾚｰ'!D24</f>
        <v>0</v>
      </c>
      <c r="O16" s="280"/>
      <c r="P16" s="282">
        <f>(N16-O16)*2000</f>
        <v>0</v>
      </c>
      <c r="Q16" s="283">
        <f>'第1回記録会-男子'!B106</f>
        <v>0</v>
      </c>
      <c r="R16" s="282">
        <f>Q16*500</f>
        <v>0</v>
      </c>
      <c r="S16" s="273"/>
      <c r="T16" s="274"/>
      <c r="U16" s="786" t="str">
        <f>IF(ISBLANK($U$6),"団体区分を選択",E16+I16+M16+P16+R16+T16)</f>
        <v>団体区分を選択</v>
      </c>
      <c r="V16" s="787"/>
      <c r="X16" s="331">
        <f>T42</f>
        <v>0</v>
      </c>
      <c r="Y16" s="325" t="str">
        <f>ASC($C$9)</f>
        <v/>
      </c>
      <c r="Z16" s="175" t="str">
        <f>IF(RIGHT($C$9,2)="陸協",$C$7,"")</f>
        <v/>
      </c>
      <c r="AA16" s="176" t="s">
        <v>561</v>
      </c>
      <c r="AB16" s="177">
        <f>B16</f>
        <v>0</v>
      </c>
      <c r="AC16" s="178">
        <f>C16</f>
        <v>0</v>
      </c>
      <c r="AD16" s="178"/>
      <c r="AE16" s="177">
        <f>F16</f>
        <v>0</v>
      </c>
      <c r="AF16" s="178">
        <f>G16</f>
        <v>0</v>
      </c>
      <c r="AG16" s="179"/>
      <c r="AH16" s="180">
        <f>J16</f>
        <v>0</v>
      </c>
      <c r="AI16" s="178">
        <f>K16</f>
        <v>0</v>
      </c>
      <c r="AJ16" s="178">
        <f>L16</f>
        <v>0</v>
      </c>
      <c r="AK16" s="177">
        <f>N16</f>
        <v>0</v>
      </c>
      <c r="AL16" s="178"/>
      <c r="AM16" s="177">
        <f>B17</f>
        <v>0</v>
      </c>
      <c r="AN16" s="178">
        <f>C17</f>
        <v>0</v>
      </c>
      <c r="AO16" s="178"/>
      <c r="AP16" s="177">
        <f>F17</f>
        <v>0</v>
      </c>
      <c r="AQ16" s="178">
        <f>G17</f>
        <v>0</v>
      </c>
      <c r="AR16" s="181"/>
      <c r="AS16" s="177">
        <f>J17</f>
        <v>0</v>
      </c>
      <c r="AT16" s="178">
        <f>K17</f>
        <v>0</v>
      </c>
      <c r="AU16" s="179"/>
      <c r="AV16" s="177">
        <f>N17</f>
        <v>0</v>
      </c>
      <c r="AW16" s="181"/>
      <c r="AX16" s="177">
        <f>Q16</f>
        <v>0</v>
      </c>
      <c r="AY16" s="326">
        <f>Q17</f>
        <v>0</v>
      </c>
      <c r="AZ16" s="113">
        <f>S16</f>
        <v>0</v>
      </c>
      <c r="BA16" s="327">
        <f>S17</f>
        <v>0</v>
      </c>
      <c r="BB16" s="113" t="str">
        <f>IF($U$6="大学",S25,"")</f>
        <v/>
      </c>
      <c r="BC16" s="297" t="str">
        <f>IF($U$6="大学",S26,"")</f>
        <v/>
      </c>
      <c r="BD16" s="328" t="str">
        <f>R39</f>
        <v>団体区分を選択</v>
      </c>
    </row>
    <row r="17" spans="1:23" ht="18" customHeight="1">
      <c r="A17" s="288" t="s">
        <v>308</v>
      </c>
      <c r="B17" s="289">
        <f>'第1回記録会-女子'!AM106</f>
        <v>0</v>
      </c>
      <c r="C17" s="290">
        <f>'第1回記録会-女子'!AN106</f>
        <v>0</v>
      </c>
      <c r="D17" s="290"/>
      <c r="E17" s="291">
        <f>(B17-C17-D17)*1200</f>
        <v>0</v>
      </c>
      <c r="F17" s="289">
        <f>'第1回記録会-女子'!AP106</f>
        <v>0</v>
      </c>
      <c r="G17" s="290">
        <f>'第1回記録会-女子'!AQ106</f>
        <v>0</v>
      </c>
      <c r="H17" s="290"/>
      <c r="I17" s="291">
        <f>(F17-G17-H17)*1000</f>
        <v>0</v>
      </c>
      <c r="J17" s="289">
        <f>'第1回記録会-女子'!AS106</f>
        <v>0</v>
      </c>
      <c r="K17" s="290">
        <f>'第1回記録会-女子'!AT106</f>
        <v>0</v>
      </c>
      <c r="L17" s="290"/>
      <c r="M17" s="291">
        <f>(J17-K17-L17)*800</f>
        <v>0</v>
      </c>
      <c r="N17" s="289">
        <f>'第1回記録会-ﾘﾚｰ'!D44</f>
        <v>0</v>
      </c>
      <c r="O17" s="290"/>
      <c r="P17" s="292">
        <f>(N17-O17)*2000</f>
        <v>0</v>
      </c>
      <c r="Q17" s="293">
        <f>'第1回記録会-女子'!B106</f>
        <v>0</v>
      </c>
      <c r="R17" s="292">
        <f>Q17*500</f>
        <v>0</v>
      </c>
      <c r="S17" s="275"/>
      <c r="T17" s="276"/>
      <c r="U17" s="780" t="str">
        <f>IF(ISBLANK($U$6),"団体区分を選択",E17+I17+M17+P17+R17+T17)</f>
        <v>団体区分を選択</v>
      </c>
      <c r="V17" s="781"/>
    </row>
    <row r="18" spans="1:23" ht="18" customHeight="1" thickBot="1">
      <c r="A18" s="112" t="s">
        <v>142</v>
      </c>
      <c r="B18" s="113">
        <f>SUM(B16:B17)</f>
        <v>0</v>
      </c>
      <c r="C18" s="114">
        <f t="shared" ref="C18:V18" si="0">SUM(C16:C17)</f>
        <v>0</v>
      </c>
      <c r="D18" s="114">
        <f t="shared" si="0"/>
        <v>0</v>
      </c>
      <c r="E18" s="115">
        <f t="shared" si="0"/>
        <v>0</v>
      </c>
      <c r="F18" s="113">
        <f t="shared" si="0"/>
        <v>0</v>
      </c>
      <c r="G18" s="114">
        <f t="shared" si="0"/>
        <v>0</v>
      </c>
      <c r="H18" s="114">
        <f t="shared" si="0"/>
        <v>0</v>
      </c>
      <c r="I18" s="115">
        <f t="shared" si="0"/>
        <v>0</v>
      </c>
      <c r="J18" s="113">
        <f t="shared" si="0"/>
        <v>0</v>
      </c>
      <c r="K18" s="114">
        <f t="shared" si="0"/>
        <v>0</v>
      </c>
      <c r="L18" s="114">
        <f t="shared" si="0"/>
        <v>0</v>
      </c>
      <c r="M18" s="115">
        <f t="shared" si="0"/>
        <v>0</v>
      </c>
      <c r="N18" s="113">
        <f t="shared" si="0"/>
        <v>0</v>
      </c>
      <c r="O18" s="114">
        <f t="shared" si="0"/>
        <v>0</v>
      </c>
      <c r="P18" s="116">
        <f t="shared" si="0"/>
        <v>0</v>
      </c>
      <c r="Q18" s="117">
        <f t="shared" si="0"/>
        <v>0</v>
      </c>
      <c r="R18" s="116">
        <f t="shared" si="0"/>
        <v>0</v>
      </c>
      <c r="S18" s="277"/>
      <c r="T18" s="270"/>
      <c r="U18" s="788" t="str">
        <f>IF(ISBLANK($U$6),"団体区分を選択",SUM(U16:U17))</f>
        <v>団体区分を選択</v>
      </c>
      <c r="V18" s="789">
        <f t="shared" si="0"/>
        <v>0</v>
      </c>
    </row>
    <row r="19" spans="1:23" ht="13.5" customHeight="1">
      <c r="A19" s="3"/>
      <c r="B19" s="3"/>
      <c r="C19" s="3"/>
      <c r="D19" s="3"/>
      <c r="E19" s="3"/>
      <c r="F19" s="3"/>
      <c r="G19" s="3"/>
      <c r="H19" s="3"/>
      <c r="I19" s="3"/>
      <c r="J19" s="3"/>
      <c r="K19" s="3"/>
      <c r="L19" s="3"/>
      <c r="M19" s="3"/>
      <c r="N19" s="3"/>
      <c r="O19" s="3"/>
      <c r="P19" s="3"/>
      <c r="Q19" s="3"/>
      <c r="R19" s="3"/>
      <c r="S19" s="3"/>
      <c r="T19" s="3"/>
      <c r="U19" s="3"/>
      <c r="V19" s="472"/>
      <c r="W19" s="329"/>
    </row>
    <row r="20" spans="1:23" ht="13.5" customHeight="1">
      <c r="A20" s="3"/>
      <c r="B20" s="3"/>
      <c r="C20" s="3"/>
      <c r="D20" s="3"/>
      <c r="E20" s="3"/>
      <c r="F20" s="3"/>
      <c r="G20" s="3"/>
      <c r="H20" s="3"/>
      <c r="I20" s="3"/>
      <c r="J20" s="3"/>
      <c r="K20" s="3"/>
      <c r="L20" s="3"/>
      <c r="M20" s="3"/>
      <c r="N20" s="3"/>
      <c r="O20" s="3"/>
      <c r="P20" s="3"/>
      <c r="Q20" s="3"/>
      <c r="R20" s="3"/>
      <c r="S20" s="3"/>
      <c r="T20" s="3"/>
      <c r="U20" s="3"/>
      <c r="V20" s="472"/>
      <c r="W20" s="329"/>
    </row>
    <row r="21" spans="1:23" ht="13.5" customHeight="1">
      <c r="A21" s="3"/>
      <c r="B21" s="3"/>
      <c r="C21" s="3"/>
      <c r="D21" s="3"/>
      <c r="E21" s="3"/>
      <c r="F21" s="3"/>
      <c r="G21" s="3"/>
      <c r="H21" s="3"/>
      <c r="I21" s="3"/>
      <c r="J21" s="3"/>
      <c r="K21" s="3"/>
      <c r="L21" s="3"/>
      <c r="M21" s="3"/>
      <c r="N21" s="3"/>
      <c r="O21" s="3"/>
      <c r="P21" s="3"/>
      <c r="Q21" s="3"/>
      <c r="R21" s="3"/>
      <c r="S21" s="3"/>
      <c r="T21" s="3"/>
      <c r="U21" s="3"/>
      <c r="V21" s="70"/>
      <c r="W21" s="329"/>
    </row>
    <row r="22" spans="1:23" ht="13.5" customHeight="1">
      <c r="A22" s="3"/>
      <c r="B22" s="3"/>
      <c r="C22" s="3"/>
      <c r="D22" s="3"/>
      <c r="E22" s="3"/>
      <c r="F22" s="3"/>
      <c r="G22" s="3"/>
      <c r="H22" s="3"/>
      <c r="I22" s="3"/>
      <c r="J22" s="3"/>
      <c r="K22" s="3"/>
      <c r="L22" s="3"/>
      <c r="M22" s="3"/>
      <c r="N22" s="3"/>
      <c r="O22" s="3"/>
      <c r="P22" s="3"/>
      <c r="Q22" s="3"/>
      <c r="R22" s="3"/>
      <c r="S22" s="3"/>
      <c r="T22" s="3"/>
      <c r="U22" s="3"/>
      <c r="V22" s="70"/>
      <c r="W22" s="329"/>
    </row>
    <row r="23" spans="1:23" ht="13.5" customHeight="1">
      <c r="A23" s="3"/>
      <c r="B23" s="3"/>
      <c r="W23" s="329"/>
    </row>
    <row r="24" spans="1:23" ht="13.5" customHeight="1">
      <c r="A24" s="3"/>
      <c r="B24" s="3"/>
      <c r="W24" s="329"/>
    </row>
    <row r="25" spans="1:23" ht="13.5" customHeight="1">
      <c r="A25" s="3"/>
      <c r="B25" s="3"/>
      <c r="W25" s="329"/>
    </row>
    <row r="26" spans="1:23" ht="13.5" customHeight="1">
      <c r="A26" s="3"/>
      <c r="B26" s="3"/>
      <c r="W26" s="329"/>
    </row>
    <row r="27" spans="1:23" ht="13.5" customHeight="1">
      <c r="A27" s="3"/>
      <c r="B27" s="3"/>
      <c r="W27" s="329"/>
    </row>
    <row r="28" spans="1:23" ht="13.5" customHeight="1">
      <c r="A28" s="3"/>
      <c r="B28" s="3"/>
      <c r="C28" s="3"/>
      <c r="D28" s="3"/>
      <c r="E28" s="3"/>
      <c r="F28" s="3"/>
      <c r="G28" s="3"/>
      <c r="H28" s="3"/>
      <c r="I28" s="3"/>
      <c r="J28" s="3"/>
      <c r="K28" s="3"/>
      <c r="L28" s="3"/>
      <c r="M28" s="3"/>
      <c r="N28" s="3"/>
      <c r="O28" s="3"/>
      <c r="P28" s="3"/>
      <c r="Q28" s="3"/>
      <c r="R28" s="3"/>
      <c r="S28" s="3"/>
      <c r="T28" s="3"/>
      <c r="U28" s="3"/>
      <c r="V28" s="70"/>
      <c r="W28" s="329"/>
    </row>
    <row r="29" spans="1:23" ht="13.5" customHeight="1">
      <c r="A29" s="3"/>
      <c r="B29" s="3"/>
      <c r="C29" s="3"/>
      <c r="D29" s="3"/>
      <c r="E29" s="3"/>
      <c r="F29" s="3"/>
      <c r="G29" s="3"/>
      <c r="H29" s="3"/>
      <c r="I29" s="3"/>
      <c r="J29" s="3"/>
      <c r="K29" s="3"/>
      <c r="L29" s="3"/>
      <c r="M29" s="3"/>
      <c r="N29" s="3"/>
      <c r="O29" s="3"/>
      <c r="P29" s="3"/>
      <c r="Q29" s="3"/>
      <c r="R29" s="3"/>
      <c r="S29" s="3"/>
      <c r="T29" s="3"/>
      <c r="U29" s="3"/>
      <c r="V29" s="70"/>
      <c r="W29" s="329"/>
    </row>
    <row r="30" spans="1:23" ht="13.5" customHeight="1">
      <c r="A30" s="3"/>
      <c r="B30" s="3"/>
      <c r="C30" s="3"/>
      <c r="D30" s="3"/>
      <c r="E30" s="3"/>
      <c r="F30" s="3"/>
      <c r="G30" s="3"/>
      <c r="H30" s="3"/>
      <c r="I30" s="3"/>
      <c r="J30" s="3"/>
      <c r="K30" s="3"/>
      <c r="L30" s="3"/>
      <c r="M30" s="3"/>
      <c r="N30" s="3"/>
      <c r="O30" s="3"/>
      <c r="P30" s="3"/>
      <c r="Q30" s="3"/>
      <c r="R30" s="3"/>
      <c r="S30" s="3"/>
      <c r="T30" s="3"/>
      <c r="U30" s="3"/>
      <c r="V30" s="70"/>
      <c r="W30" s="329"/>
    </row>
    <row r="31" spans="1:23" ht="13.5" customHeight="1">
      <c r="A31" s="3"/>
      <c r="B31" s="3"/>
      <c r="C31" s="3"/>
      <c r="D31" s="3"/>
      <c r="E31" s="3"/>
      <c r="F31" s="3"/>
      <c r="G31" s="3"/>
      <c r="H31" s="3"/>
      <c r="I31" s="3"/>
      <c r="J31" s="3"/>
      <c r="K31" s="3"/>
      <c r="L31" s="3"/>
      <c r="M31" s="3"/>
      <c r="N31" s="3"/>
      <c r="O31" s="3"/>
      <c r="P31" s="3"/>
      <c r="Q31" s="3"/>
      <c r="R31" s="3"/>
      <c r="S31" s="3"/>
      <c r="T31" s="3"/>
      <c r="U31" s="3"/>
      <c r="V31" s="70"/>
      <c r="W31" s="329"/>
    </row>
    <row r="32" spans="1:23" ht="13.5" customHeight="1">
      <c r="A32" s="3"/>
      <c r="B32" s="3"/>
      <c r="C32" s="3"/>
      <c r="D32" s="3"/>
      <c r="E32" s="3"/>
      <c r="F32" s="3"/>
      <c r="G32" s="3"/>
      <c r="H32" s="3"/>
      <c r="I32" s="3"/>
      <c r="J32" s="3"/>
      <c r="K32" s="3"/>
      <c r="L32" s="3"/>
      <c r="M32" s="3"/>
      <c r="N32" s="3"/>
      <c r="O32" s="3"/>
      <c r="P32" s="3"/>
      <c r="Q32" s="3"/>
      <c r="R32" s="3"/>
      <c r="S32" s="3"/>
      <c r="T32" s="3"/>
      <c r="U32" s="3"/>
      <c r="V32" s="70"/>
      <c r="W32" s="329"/>
    </row>
    <row r="33" spans="1:23" ht="13.5" customHeight="1">
      <c r="A33" s="3"/>
      <c r="B33" s="3"/>
      <c r="C33" s="3"/>
      <c r="D33" s="3"/>
      <c r="E33" s="3"/>
      <c r="F33" s="3"/>
      <c r="G33" s="3"/>
      <c r="H33" s="3"/>
      <c r="I33" s="3"/>
      <c r="J33" s="3"/>
      <c r="K33" s="3"/>
      <c r="L33" s="3"/>
      <c r="M33" s="3"/>
      <c r="N33" s="3"/>
      <c r="O33" s="3"/>
      <c r="P33" s="3"/>
      <c r="Q33" s="3"/>
      <c r="R33" s="3"/>
      <c r="S33" s="3"/>
      <c r="T33" s="3"/>
      <c r="U33" s="3"/>
      <c r="V33" s="70"/>
      <c r="W33" s="329"/>
    </row>
    <row r="34" spans="1:23">
      <c r="A34" s="3"/>
      <c r="B34" s="3"/>
      <c r="C34" s="3"/>
      <c r="D34" s="3"/>
      <c r="E34" s="3"/>
      <c r="F34" s="3"/>
      <c r="G34" s="3"/>
      <c r="H34" s="3"/>
      <c r="I34" s="3"/>
      <c r="J34" s="3"/>
      <c r="K34" s="3"/>
      <c r="L34" s="3"/>
      <c r="M34" s="3"/>
      <c r="N34" s="3"/>
      <c r="O34" s="3"/>
      <c r="P34" s="3"/>
      <c r="Q34" s="3"/>
      <c r="R34" s="3"/>
      <c r="S34" s="3"/>
      <c r="T34" s="3"/>
      <c r="U34" s="3"/>
      <c r="V34" s="70"/>
      <c r="W34" s="329"/>
    </row>
    <row r="35" spans="1:23">
      <c r="A35" s="3"/>
      <c r="B35" s="3"/>
      <c r="C35" s="3"/>
      <c r="D35" s="3"/>
      <c r="E35" s="3"/>
      <c r="F35" s="3"/>
      <c r="G35" s="3"/>
      <c r="H35" s="3"/>
      <c r="I35" s="3"/>
      <c r="J35" s="3"/>
      <c r="K35" s="3"/>
      <c r="L35" s="3"/>
      <c r="M35" s="3"/>
      <c r="N35" s="3"/>
      <c r="O35" s="3"/>
      <c r="P35" s="3"/>
      <c r="Q35" s="3"/>
      <c r="R35" s="3"/>
      <c r="S35" s="3"/>
      <c r="T35" s="3"/>
      <c r="U35" s="3"/>
      <c r="V35" s="70"/>
      <c r="W35" s="329"/>
    </row>
    <row r="36" spans="1:23">
      <c r="A36" s="3"/>
      <c r="B36" s="3"/>
      <c r="C36" s="3"/>
      <c r="D36" s="3"/>
      <c r="E36" s="3"/>
      <c r="F36" s="3"/>
      <c r="G36" s="3"/>
      <c r="H36" s="3"/>
      <c r="I36" s="3"/>
      <c r="J36" s="3"/>
      <c r="K36" s="3"/>
      <c r="L36" s="3"/>
      <c r="M36" s="3"/>
      <c r="N36" s="3"/>
      <c r="O36" s="3"/>
      <c r="P36" s="3"/>
      <c r="Q36" s="3"/>
      <c r="R36" s="3"/>
      <c r="S36" s="3"/>
      <c r="T36" s="3"/>
      <c r="U36" s="3"/>
      <c r="V36" s="70"/>
      <c r="W36" s="329"/>
    </row>
    <row r="37" spans="1:23">
      <c r="A37" s="3"/>
      <c r="B37" s="3"/>
      <c r="C37" s="3"/>
      <c r="D37" s="3"/>
      <c r="E37" s="3"/>
      <c r="F37" s="3"/>
      <c r="G37" s="3"/>
      <c r="H37" s="3"/>
      <c r="I37" s="3"/>
      <c r="J37" s="3"/>
      <c r="K37" s="3"/>
      <c r="L37" s="3"/>
      <c r="M37" s="3"/>
      <c r="N37" s="3"/>
      <c r="O37" s="3"/>
      <c r="P37" s="3"/>
      <c r="Q37" s="3"/>
      <c r="R37" s="3"/>
      <c r="S37" s="3"/>
      <c r="T37" s="3"/>
      <c r="U37" s="3"/>
      <c r="V37" s="70"/>
      <c r="W37" s="329"/>
    </row>
    <row r="38" spans="1:23" ht="14.25" thickBot="1">
      <c r="A38" s="3"/>
      <c r="B38" s="3"/>
      <c r="C38" s="3"/>
      <c r="D38" s="3"/>
      <c r="E38" s="3"/>
      <c r="F38" s="3"/>
      <c r="G38" s="3"/>
      <c r="H38" s="3"/>
      <c r="I38" s="3"/>
      <c r="J38" s="3"/>
      <c r="K38" s="3"/>
      <c r="L38" s="3"/>
      <c r="M38" s="3"/>
      <c r="N38" s="3"/>
      <c r="O38" s="3"/>
      <c r="P38" s="3"/>
      <c r="Q38" s="3"/>
      <c r="R38" s="3"/>
      <c r="S38" s="3"/>
      <c r="T38" s="3"/>
      <c r="U38" s="3"/>
      <c r="V38" s="70"/>
      <c r="W38" s="329"/>
    </row>
    <row r="39" spans="1:23" ht="32.1" customHeight="1" thickBot="1">
      <c r="B39" s="785" t="s">
        <v>712</v>
      </c>
      <c r="C39" s="785"/>
      <c r="D39" s="785"/>
      <c r="E39" s="785"/>
      <c r="F39" s="785"/>
      <c r="G39" s="785"/>
      <c r="H39" s="785"/>
      <c r="I39" s="785"/>
      <c r="J39" s="785"/>
      <c r="K39" s="785"/>
      <c r="L39" s="785"/>
      <c r="M39" s="3"/>
      <c r="N39" s="782" t="s">
        <v>143</v>
      </c>
      <c r="O39" s="783"/>
      <c r="P39" s="783"/>
      <c r="Q39" s="784"/>
      <c r="R39" s="790" t="str">
        <f>IF(ISBLANK($U$6),"団体区分を選択",SUM(U18))</f>
        <v>団体区分を選択</v>
      </c>
      <c r="S39" s="791"/>
      <c r="T39" s="791"/>
      <c r="U39" s="791"/>
      <c r="V39" s="792"/>
    </row>
    <row r="40" spans="1:23" ht="13.5" customHeight="1">
      <c r="R40" s="3"/>
      <c r="S40" s="3"/>
      <c r="T40" s="3"/>
      <c r="U40" s="3"/>
      <c r="V40" s="3"/>
    </row>
    <row r="41" spans="1:23" ht="13.5" customHeight="1" thickBot="1">
      <c r="R41" s="3"/>
      <c r="S41" s="3"/>
      <c r="T41" s="3"/>
      <c r="U41" s="3"/>
      <c r="V41" s="3"/>
    </row>
    <row r="42" spans="1:23" ht="24" customHeight="1">
      <c r="A42" s="53" t="s">
        <v>212</v>
      </c>
      <c r="B42" s="3"/>
      <c r="C42" s="3"/>
      <c r="D42" s="3"/>
      <c r="E42" s="4" t="s">
        <v>144</v>
      </c>
      <c r="F42" s="90"/>
      <c r="G42" s="90"/>
      <c r="H42" s="118" t="s">
        <v>309</v>
      </c>
      <c r="I42" s="90"/>
      <c r="J42" s="118" t="s">
        <v>310</v>
      </c>
      <c r="K42" s="3"/>
      <c r="L42" s="3"/>
      <c r="M42" s="3"/>
      <c r="N42" s="3"/>
      <c r="O42" s="3"/>
      <c r="P42" s="3"/>
      <c r="Q42" s="3"/>
      <c r="R42" s="765" t="s">
        <v>547</v>
      </c>
      <c r="S42" s="766"/>
      <c r="T42" s="771"/>
      <c r="U42" s="772"/>
      <c r="V42" s="773"/>
    </row>
    <row r="43" spans="1:23" ht="24" customHeight="1">
      <c r="A43" s="53"/>
      <c r="C43" s="3"/>
      <c r="D43" s="4" t="s">
        <v>215</v>
      </c>
      <c r="E43" s="108"/>
      <c r="F43" s="108"/>
      <c r="G43" s="108"/>
      <c r="H43" s="108"/>
      <c r="I43" s="108"/>
      <c r="J43" s="108"/>
      <c r="K43" s="108"/>
      <c r="L43" s="108"/>
      <c r="M43" s="108"/>
      <c r="N43" s="108"/>
      <c r="O43" s="108"/>
      <c r="P43" s="108"/>
      <c r="Q43" s="3" t="s">
        <v>216</v>
      </c>
      <c r="R43" s="767"/>
      <c r="S43" s="768"/>
      <c r="T43" s="774"/>
      <c r="U43" s="775"/>
      <c r="V43" s="776"/>
    </row>
    <row r="44" spans="1:23" ht="24" customHeight="1" thickBot="1">
      <c r="A44" s="3"/>
      <c r="B44" s="3"/>
      <c r="C44" s="3"/>
      <c r="D44" s="3" t="s">
        <v>145</v>
      </c>
      <c r="E44" s="3"/>
      <c r="F44" s="3"/>
      <c r="G44" s="3"/>
      <c r="H44" s="3"/>
      <c r="I44" s="3"/>
      <c r="J44" s="3"/>
      <c r="K44" s="3"/>
      <c r="L44" s="3"/>
      <c r="M44" s="3"/>
      <c r="N44" s="3"/>
      <c r="O44" s="3"/>
      <c r="Q44" s="3"/>
      <c r="R44" s="769"/>
      <c r="S44" s="770"/>
      <c r="T44" s="777"/>
      <c r="U44" s="778"/>
      <c r="V44" s="779"/>
    </row>
    <row r="45" spans="1:23" ht="24" customHeight="1">
      <c r="A45" s="3"/>
      <c r="B45" s="3"/>
      <c r="C45" s="3"/>
      <c r="D45" s="3" t="s">
        <v>625</v>
      </c>
      <c r="E45" s="3"/>
      <c r="F45" s="3"/>
      <c r="G45" s="3"/>
      <c r="H45" s="3"/>
      <c r="I45" s="3"/>
      <c r="J45" s="3"/>
      <c r="K45" s="3"/>
      <c r="L45" s="3" t="s">
        <v>626</v>
      </c>
      <c r="M45" s="3"/>
      <c r="N45" s="3"/>
      <c r="O45" s="3"/>
      <c r="Q45" s="3"/>
    </row>
    <row r="46" spans="1:23" ht="18" customHeight="1">
      <c r="A46" s="3"/>
      <c r="B46" s="3"/>
      <c r="C46" s="3"/>
      <c r="D46" s="3"/>
      <c r="E46" s="3"/>
      <c r="F46" s="3" t="s">
        <v>266</v>
      </c>
      <c r="G46" s="3"/>
      <c r="H46" s="3"/>
      <c r="I46" s="3"/>
      <c r="J46" s="3"/>
      <c r="K46" s="3"/>
      <c r="N46" s="3"/>
      <c r="O46" s="3"/>
      <c r="Q46" s="3"/>
    </row>
  </sheetData>
  <sheetProtection algorithmName="SHA-512" hashValue="qtRzfNxAq90fYvVjyf6DlaxXzBPdxI7Bz/dNNVBedjtPiPiMnRkvJi51vvujTUEZst4KsiQAkbfmDuUgHUB+Dg==" saltValue="iI562Q4d82tDUzSkH3VI0Q==" spinCount="100000" sheet="1" objects="1" scenarios="1"/>
  <mergeCells count="47">
    <mergeCell ref="C9:I9"/>
    <mergeCell ref="J9:V9"/>
    <mergeCell ref="U6:V6"/>
    <mergeCell ref="R42:S44"/>
    <mergeCell ref="T42:V44"/>
    <mergeCell ref="U17:V17"/>
    <mergeCell ref="N39:Q39"/>
    <mergeCell ref="B39:L39"/>
    <mergeCell ref="B14:E14"/>
    <mergeCell ref="F14:I14"/>
    <mergeCell ref="J14:M14"/>
    <mergeCell ref="N14:P14"/>
    <mergeCell ref="U16:V16"/>
    <mergeCell ref="U18:V18"/>
    <mergeCell ref="R39:V39"/>
    <mergeCell ref="Q13:R14"/>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H10:V10"/>
    <mergeCell ref="S13:T14"/>
    <mergeCell ref="AZ13:BA13"/>
    <mergeCell ref="BB13:BC13"/>
    <mergeCell ref="AE14:AG14"/>
    <mergeCell ref="AH14:AJ14"/>
    <mergeCell ref="AK14:AL14"/>
    <mergeCell ref="AM14:AO14"/>
    <mergeCell ref="AS14:AU14"/>
    <mergeCell ref="AV14:AW14"/>
    <mergeCell ref="AB13:AL13"/>
    <mergeCell ref="AM13:AW13"/>
    <mergeCell ref="AB14:AD14"/>
    <mergeCell ref="AP14:AR14"/>
    <mergeCell ref="U13:V15"/>
  </mergeCells>
  <phoneticPr fontId="3"/>
  <conditionalFormatting sqref="A1">
    <cfRule type="expression" dxfId="3" priority="1">
      <formula>$T$42&lt;&gt;""</formula>
    </cfRule>
  </conditionalFormatting>
  <conditionalFormatting sqref="Q6">
    <cfRule type="expression" dxfId="2" priority="7">
      <formula>ISBLANK($U$6)</formula>
    </cfRule>
  </conditionalFormatting>
  <conditionalFormatting sqref="R39:V39">
    <cfRule type="expression" dxfId="1" priority="15">
      <formula>ISBLANK($U$6)</formula>
    </cfRule>
  </conditionalFormatting>
  <conditionalFormatting sqref="U16:V18">
    <cfRule type="expression" dxfId="0" priority="4">
      <formula>ISBLANK($U$6)</formula>
    </cfRule>
  </conditionalFormatting>
  <dataValidations count="5">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n" allowBlank="1" showInputMessage="1" showErrorMessage="1" sqref="C4:T5 C6:I7 C9:I9" xr:uid="{32547033-7E80-4E64-A2E2-A39ADA6B6908}"/>
    <dataValidation imeMode="halfKatakana" allowBlank="1" showInputMessage="1" showErrorMessage="1" sqref="C8:I8" xr:uid="{E4BE35E6-F7FC-4B04-9358-40CE61FE5BDF}"/>
    <dataValidation imeMode="halfAlpha" allowBlank="1" showInputMessage="1" showErrorMessage="1" sqref="Q7:V7" xr:uid="{72A8EB56-64DE-4ED8-9D10-2B3DBF9A629D}"/>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pane ySplit="4" topLeftCell="A5" activePane="bottomLeft" state="frozen"/>
      <selection pane="bottomLeft"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12.625" hidden="1" customWidth="1"/>
    <col min="13" max="13" width="8.75" customWidth="1"/>
    <col min="14" max="14" width="3.25" customWidth="1"/>
    <col min="15" max="15" width="7" customWidth="1"/>
    <col min="16" max="16" width="6.12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3.625" style="36" customWidth="1"/>
    <col min="53" max="53" width="3.625" style="40" customWidth="1"/>
    <col min="54" max="54" width="3.625" customWidth="1"/>
    <col min="55" max="55" width="9" style="40" customWidth="1"/>
    <col min="56" max="63" width="9" style="40"/>
  </cols>
  <sheetData>
    <row r="1" spans="1:52" ht="24" customHeight="1" thickBot="1">
      <c r="A1" s="424"/>
      <c r="B1" s="425" t="str">
        <f>総括申込!A3&amp;"-"&amp;総括申込!A12&amp;" - 男子 個人申込一覧表"</f>
        <v>2024年度-第1回神奈川県記録会 兼 国民スポーツ大会選考会 - 男子 個人申込一覧表</v>
      </c>
      <c r="C1" s="426"/>
      <c r="D1" s="424"/>
      <c r="E1" s="10"/>
      <c r="F1" s="10"/>
      <c r="G1" s="10"/>
      <c r="H1" s="10"/>
      <c r="I1" s="3"/>
      <c r="J1" s="3"/>
      <c r="K1" s="3"/>
      <c r="L1" s="3"/>
      <c r="M1" s="3"/>
      <c r="N1" s="3"/>
      <c r="O1" s="3"/>
      <c r="P1" s="3"/>
      <c r="Q1" s="427"/>
      <c r="R1" s="427"/>
      <c r="S1" s="427"/>
      <c r="T1" s="428"/>
      <c r="U1" s="429"/>
      <c r="V1" s="796" t="s">
        <v>182</v>
      </c>
      <c r="W1" s="797"/>
      <c r="X1" s="798">
        <f>総括申込!C9</f>
        <v>0</v>
      </c>
      <c r="Y1" s="799"/>
      <c r="Z1" s="800"/>
      <c r="AA1" s="23" t="s">
        <v>187</v>
      </c>
      <c r="AB1" s="308">
        <f>総括申込!T42</f>
        <v>0</v>
      </c>
      <c r="AI1" s="430"/>
      <c r="AJ1" s="430"/>
      <c r="AK1" s="3"/>
      <c r="AL1" s="3"/>
    </row>
    <row r="2" spans="1:52" ht="18" customHeight="1">
      <c r="A2" s="431" t="s">
        <v>170</v>
      </c>
      <c r="B2" s="432" t="s">
        <v>702</v>
      </c>
      <c r="C2" s="433" t="s">
        <v>509</v>
      </c>
      <c r="D2" s="801" t="s">
        <v>302</v>
      </c>
      <c r="E2" s="802"/>
      <c r="F2" s="807" t="s">
        <v>548</v>
      </c>
      <c r="G2" s="808"/>
      <c r="H2" s="803" t="s">
        <v>477</v>
      </c>
      <c r="I2" s="804"/>
      <c r="J2" s="434" t="s">
        <v>146</v>
      </c>
      <c r="K2" s="434" t="s">
        <v>147</v>
      </c>
      <c r="L2" s="809" t="s">
        <v>726</v>
      </c>
      <c r="M2" s="435" t="s">
        <v>148</v>
      </c>
      <c r="N2" s="436" t="s">
        <v>149</v>
      </c>
      <c r="O2" s="482" t="s">
        <v>148</v>
      </c>
      <c r="P2" s="495" t="s">
        <v>692</v>
      </c>
      <c r="Q2" s="709" t="s">
        <v>153</v>
      </c>
      <c r="R2" s="710"/>
      <c r="S2" s="437"/>
      <c r="T2" s="794" t="s">
        <v>150</v>
      </c>
      <c r="U2" s="794"/>
      <c r="V2" s="795"/>
      <c r="W2" s="438"/>
      <c r="X2" s="805" t="s">
        <v>151</v>
      </c>
      <c r="Y2" s="805"/>
      <c r="Z2" s="806"/>
      <c r="AA2" s="438"/>
      <c r="AB2" s="794" t="s">
        <v>152</v>
      </c>
      <c r="AC2" s="794"/>
      <c r="AD2" s="795"/>
      <c r="AI2" s="456"/>
      <c r="AJ2" s="456"/>
      <c r="AK2" s="3"/>
      <c r="AL2" s="3"/>
    </row>
    <row r="3" spans="1:52" ht="18" customHeight="1" thickBot="1">
      <c r="A3" s="439" t="s">
        <v>171</v>
      </c>
      <c r="B3" s="440" t="s">
        <v>703</v>
      </c>
      <c r="C3" s="441" t="s">
        <v>510</v>
      </c>
      <c r="D3" s="442" t="s">
        <v>303</v>
      </c>
      <c r="E3" s="443" t="s">
        <v>154</v>
      </c>
      <c r="F3" s="444" t="s">
        <v>549</v>
      </c>
      <c r="G3" s="444" t="s">
        <v>550</v>
      </c>
      <c r="H3" s="445" t="s">
        <v>470</v>
      </c>
      <c r="I3" s="443" t="s">
        <v>471</v>
      </c>
      <c r="J3" s="446" t="s">
        <v>511</v>
      </c>
      <c r="K3" s="446" t="s">
        <v>155</v>
      </c>
      <c r="L3" s="810"/>
      <c r="M3" s="446" t="s">
        <v>156</v>
      </c>
      <c r="N3" s="447" t="s">
        <v>157</v>
      </c>
      <c r="O3" s="448" t="s">
        <v>158</v>
      </c>
      <c r="P3" s="496" t="s">
        <v>159</v>
      </c>
      <c r="Q3" s="491">
        <v>4</v>
      </c>
      <c r="R3" s="460" t="s">
        <v>635</v>
      </c>
      <c r="S3" s="449"/>
      <c r="T3" s="450" t="s">
        <v>160</v>
      </c>
      <c r="U3" s="451" t="s">
        <v>512</v>
      </c>
      <c r="V3" s="452" t="s">
        <v>161</v>
      </c>
      <c r="W3" s="449"/>
      <c r="X3" s="450" t="s">
        <v>160</v>
      </c>
      <c r="Y3" s="451" t="s">
        <v>512</v>
      </c>
      <c r="Z3" s="452" t="s">
        <v>161</v>
      </c>
      <c r="AA3" s="449"/>
      <c r="AB3" s="450" t="s">
        <v>160</v>
      </c>
      <c r="AC3" s="451" t="s">
        <v>512</v>
      </c>
      <c r="AD3" s="452" t="s">
        <v>161</v>
      </c>
      <c r="AI3" s="187"/>
      <c r="AJ3" s="187"/>
      <c r="AK3" s="3"/>
      <c r="AL3" s="3"/>
    </row>
    <row r="4" spans="1:52" ht="18" customHeight="1" thickBot="1">
      <c r="A4" s="500" t="s">
        <v>162</v>
      </c>
      <c r="B4" s="501" t="s">
        <v>167</v>
      </c>
      <c r="C4" s="501"/>
      <c r="D4" s="502" t="s">
        <v>1</v>
      </c>
      <c r="E4" s="503" t="s">
        <v>474</v>
      </c>
      <c r="F4" s="504" t="s">
        <v>551</v>
      </c>
      <c r="G4" s="504" t="s">
        <v>552</v>
      </c>
      <c r="H4" s="505" t="s">
        <v>416</v>
      </c>
      <c r="I4" s="506" t="s">
        <v>475</v>
      </c>
      <c r="J4" s="507" t="s">
        <v>705</v>
      </c>
      <c r="K4" s="507"/>
      <c r="L4" s="508" t="s">
        <v>727</v>
      </c>
      <c r="M4" s="507" t="s">
        <v>706</v>
      </c>
      <c r="N4" s="509"/>
      <c r="O4" s="509" t="s">
        <v>1</v>
      </c>
      <c r="P4" s="510" t="s">
        <v>5</v>
      </c>
      <c r="Q4" s="511" t="s">
        <v>58</v>
      </c>
      <c r="R4" s="512" t="s">
        <v>58</v>
      </c>
      <c r="S4" s="513"/>
      <c r="T4" s="514" t="s">
        <v>4</v>
      </c>
      <c r="U4" s="515" t="s">
        <v>514</v>
      </c>
      <c r="V4" s="516" t="s">
        <v>163</v>
      </c>
      <c r="W4" s="517"/>
      <c r="X4" s="514" t="s">
        <v>9</v>
      </c>
      <c r="Y4" s="515" t="s">
        <v>515</v>
      </c>
      <c r="Z4" s="516" t="s">
        <v>164</v>
      </c>
      <c r="AA4" s="517"/>
      <c r="AB4" s="514" t="s">
        <v>165</v>
      </c>
      <c r="AC4" s="515" t="s">
        <v>516</v>
      </c>
      <c r="AD4" s="516" t="s">
        <v>166</v>
      </c>
      <c r="AI4" s="457"/>
      <c r="AJ4" s="457"/>
      <c r="AK4" s="3"/>
      <c r="AL4" s="3"/>
      <c r="AM4" s="36"/>
      <c r="AN4" s="36"/>
      <c r="AP4" s="36"/>
      <c r="AQ4" s="36"/>
      <c r="AS4" s="36"/>
      <c r="AT4" s="36"/>
      <c r="AV4" s="36"/>
      <c r="AW4" s="36"/>
      <c r="AZ4" s="23" t="s">
        <v>513</v>
      </c>
    </row>
    <row r="5" spans="1:52" ht="18" customHeight="1">
      <c r="A5" s="453">
        <v>1</v>
      </c>
      <c r="B5" s="189" t="s">
        <v>58</v>
      </c>
      <c r="C5" s="478"/>
      <c r="D5" s="24"/>
      <c r="E5" s="190"/>
      <c r="F5" s="25"/>
      <c r="G5" s="25"/>
      <c r="H5" s="191"/>
      <c r="I5" s="26"/>
      <c r="J5" s="27"/>
      <c r="K5" s="27"/>
      <c r="L5" s="28"/>
      <c r="M5" s="27"/>
      <c r="N5" s="29"/>
      <c r="O5" s="29" t="s">
        <v>1</v>
      </c>
      <c r="P5" s="497"/>
      <c r="Q5" s="492"/>
      <c r="R5" s="31"/>
      <c r="S5" s="192"/>
      <c r="T5" s="30"/>
      <c r="U5" s="32"/>
      <c r="V5" s="193"/>
      <c r="W5" s="304"/>
      <c r="X5" s="30"/>
      <c r="Y5" s="32"/>
      <c r="Z5" s="193"/>
      <c r="AA5" s="304"/>
      <c r="AB5" s="30"/>
      <c r="AC5" s="32"/>
      <c r="AD5" s="193"/>
      <c r="AK5" s="3"/>
      <c r="AL5" s="3"/>
      <c r="AZ5" s="470" t="str">
        <f>IF(AND(D5&lt;&gt;"",E5&lt;&gt;"",TRIM(D5)=TRIM(D4),TRIM(E5)=TRIM(E4)),1,"")</f>
        <v/>
      </c>
    </row>
    <row r="6" spans="1:52" ht="18" customHeight="1">
      <c r="A6" s="453">
        <v>2</v>
      </c>
      <c r="B6" s="189" t="s">
        <v>58</v>
      </c>
      <c r="C6" s="478"/>
      <c r="D6" s="24"/>
      <c r="E6" s="190"/>
      <c r="F6" s="25"/>
      <c r="G6" s="25"/>
      <c r="H6" s="191"/>
      <c r="I6" s="26"/>
      <c r="J6" s="27"/>
      <c r="K6" s="27"/>
      <c r="L6" s="28"/>
      <c r="M6" s="27"/>
      <c r="N6" s="29"/>
      <c r="O6" s="29" t="s">
        <v>1</v>
      </c>
      <c r="P6" s="497"/>
      <c r="Q6" s="492"/>
      <c r="R6" s="31"/>
      <c r="S6" s="192"/>
      <c r="T6" s="30"/>
      <c r="U6" s="32"/>
      <c r="V6" s="193"/>
      <c r="W6" s="304"/>
      <c r="X6" s="30"/>
      <c r="Y6" s="32"/>
      <c r="Z6" s="193"/>
      <c r="AA6" s="304"/>
      <c r="AB6" s="30"/>
      <c r="AC6" s="32"/>
      <c r="AD6" s="193"/>
      <c r="AK6" s="3"/>
      <c r="AL6" s="3"/>
      <c r="AZ6" s="470" t="str">
        <f t="shared" ref="AZ6:AZ69" si="0">IF(AND(D6&lt;&gt;"",E6&lt;&gt;"",TRIM(D6)=TRIM(D5),TRIM(E6)=TRIM(E5)),1,"")</f>
        <v/>
      </c>
    </row>
    <row r="7" spans="1:52" ht="18" customHeight="1">
      <c r="A7" s="453">
        <v>3</v>
      </c>
      <c r="B7" s="189" t="s">
        <v>58</v>
      </c>
      <c r="C7" s="478"/>
      <c r="D7" s="24"/>
      <c r="E7" s="190"/>
      <c r="F7" s="25"/>
      <c r="G7" s="25"/>
      <c r="H7" s="191"/>
      <c r="I7" s="26"/>
      <c r="J7" s="27"/>
      <c r="K7" s="27"/>
      <c r="L7" s="28"/>
      <c r="M7" s="27"/>
      <c r="N7" s="29"/>
      <c r="O7" s="29" t="s">
        <v>1</v>
      </c>
      <c r="P7" s="497"/>
      <c r="Q7" s="492"/>
      <c r="R7" s="31"/>
      <c r="S7" s="192"/>
      <c r="T7" s="30"/>
      <c r="U7" s="32"/>
      <c r="V7" s="193"/>
      <c r="W7" s="304"/>
      <c r="X7" s="30"/>
      <c r="Y7" s="32"/>
      <c r="Z7" s="193"/>
      <c r="AA7" s="304"/>
      <c r="AB7" s="30"/>
      <c r="AC7" s="32"/>
      <c r="AD7" s="193"/>
      <c r="AK7" s="3"/>
      <c r="AL7" s="3"/>
      <c r="AZ7" s="470" t="str">
        <f t="shared" si="0"/>
        <v/>
      </c>
    </row>
    <row r="8" spans="1:52" ht="18" customHeight="1">
      <c r="A8" s="453">
        <v>4</v>
      </c>
      <c r="B8" s="189" t="s">
        <v>58</v>
      </c>
      <c r="C8" s="478"/>
      <c r="D8" s="24"/>
      <c r="E8" s="190"/>
      <c r="F8" s="25"/>
      <c r="G8" s="25"/>
      <c r="H8" s="191"/>
      <c r="I8" s="26"/>
      <c r="J8" s="27"/>
      <c r="K8" s="27"/>
      <c r="L8" s="28"/>
      <c r="M8" s="27"/>
      <c r="N8" s="29"/>
      <c r="O8" s="29" t="s">
        <v>1</v>
      </c>
      <c r="P8" s="497"/>
      <c r="Q8" s="492"/>
      <c r="R8" s="31"/>
      <c r="S8" s="192"/>
      <c r="T8" s="30"/>
      <c r="U8" s="32"/>
      <c r="V8" s="193"/>
      <c r="W8" s="304"/>
      <c r="X8" s="30"/>
      <c r="Y8" s="32"/>
      <c r="Z8" s="193"/>
      <c r="AA8" s="304"/>
      <c r="AB8" s="30"/>
      <c r="AC8" s="32"/>
      <c r="AD8" s="193"/>
      <c r="AK8" s="3"/>
      <c r="AL8" s="3"/>
      <c r="AZ8" s="470" t="str">
        <f t="shared" si="0"/>
        <v/>
      </c>
    </row>
    <row r="9" spans="1:52" ht="18" customHeight="1">
      <c r="A9" s="454">
        <v>5</v>
      </c>
      <c r="B9" s="194" t="s">
        <v>58</v>
      </c>
      <c r="C9" s="479"/>
      <c r="D9" s="72"/>
      <c r="E9" s="195"/>
      <c r="F9" s="73"/>
      <c r="G9" s="73"/>
      <c r="H9" s="196"/>
      <c r="I9" s="74"/>
      <c r="J9" s="75"/>
      <c r="K9" s="75"/>
      <c r="L9" s="76"/>
      <c r="M9" s="75"/>
      <c r="N9" s="77"/>
      <c r="O9" s="77" t="s">
        <v>1</v>
      </c>
      <c r="P9" s="498"/>
      <c r="Q9" s="493"/>
      <c r="R9" s="88"/>
      <c r="S9" s="197"/>
      <c r="T9" s="84"/>
      <c r="U9" s="85"/>
      <c r="V9" s="198"/>
      <c r="W9" s="305"/>
      <c r="X9" s="84"/>
      <c r="Y9" s="85"/>
      <c r="Z9" s="198"/>
      <c r="AA9" s="305"/>
      <c r="AB9" s="84"/>
      <c r="AC9" s="85"/>
      <c r="AD9" s="198"/>
      <c r="AK9" s="3"/>
      <c r="AL9" s="3"/>
      <c r="AZ9" s="470" t="str">
        <f t="shared" si="0"/>
        <v/>
      </c>
    </row>
    <row r="10" spans="1:52" ht="18" customHeight="1">
      <c r="A10" s="453">
        <v>6</v>
      </c>
      <c r="B10" s="189" t="s">
        <v>58</v>
      </c>
      <c r="C10" s="478"/>
      <c r="D10" s="24"/>
      <c r="E10" s="190"/>
      <c r="F10" s="25"/>
      <c r="G10" s="25"/>
      <c r="H10" s="191"/>
      <c r="I10" s="26"/>
      <c r="J10" s="27"/>
      <c r="K10" s="27"/>
      <c r="L10" s="28"/>
      <c r="M10" s="27"/>
      <c r="N10" s="29"/>
      <c r="O10" s="29" t="s">
        <v>1</v>
      </c>
      <c r="P10" s="497"/>
      <c r="Q10" s="492"/>
      <c r="R10" s="31"/>
      <c r="S10" s="199"/>
      <c r="T10" s="30"/>
      <c r="U10" s="32"/>
      <c r="V10" s="193"/>
      <c r="W10" s="306"/>
      <c r="X10" s="30"/>
      <c r="Y10" s="32"/>
      <c r="Z10" s="193"/>
      <c r="AA10" s="306"/>
      <c r="AB10" s="30"/>
      <c r="AC10" s="32"/>
      <c r="AD10" s="193"/>
      <c r="AK10" s="3"/>
      <c r="AL10" s="3"/>
      <c r="AZ10" s="470" t="str">
        <f t="shared" si="0"/>
        <v/>
      </c>
    </row>
    <row r="11" spans="1:52" ht="18" customHeight="1">
      <c r="A11" s="453">
        <v>7</v>
      </c>
      <c r="B11" s="189" t="s">
        <v>58</v>
      </c>
      <c r="C11" s="478"/>
      <c r="D11" s="24"/>
      <c r="E11" s="190"/>
      <c r="F11" s="25"/>
      <c r="G11" s="25"/>
      <c r="H11" s="191"/>
      <c r="I11" s="26"/>
      <c r="J11" s="27"/>
      <c r="K11" s="27"/>
      <c r="L11" s="28"/>
      <c r="M11" s="27"/>
      <c r="N11" s="29"/>
      <c r="O11" s="29" t="s">
        <v>1</v>
      </c>
      <c r="P11" s="497"/>
      <c r="Q11" s="492"/>
      <c r="R11" s="31"/>
      <c r="S11" s="199"/>
      <c r="T11" s="30"/>
      <c r="U11" s="32"/>
      <c r="V11" s="193"/>
      <c r="W11" s="306"/>
      <c r="X11" s="30"/>
      <c r="Y11" s="32"/>
      <c r="Z11" s="193"/>
      <c r="AA11" s="306"/>
      <c r="AB11" s="30"/>
      <c r="AC11" s="32"/>
      <c r="AD11" s="193"/>
      <c r="AK11" s="3"/>
      <c r="AL11" s="3"/>
      <c r="AZ11" s="470" t="str">
        <f t="shared" si="0"/>
        <v/>
      </c>
    </row>
    <row r="12" spans="1:52" ht="18" customHeight="1">
      <c r="A12" s="453">
        <v>8</v>
      </c>
      <c r="B12" s="189" t="s">
        <v>58</v>
      </c>
      <c r="C12" s="478"/>
      <c r="D12" s="24"/>
      <c r="E12" s="190"/>
      <c r="F12" s="25"/>
      <c r="G12" s="25"/>
      <c r="H12" s="191"/>
      <c r="I12" s="26"/>
      <c r="J12" s="27"/>
      <c r="K12" s="27"/>
      <c r="L12" s="28"/>
      <c r="M12" s="27"/>
      <c r="N12" s="29"/>
      <c r="O12" s="29" t="s">
        <v>1</v>
      </c>
      <c r="P12" s="497"/>
      <c r="Q12" s="492"/>
      <c r="R12" s="31"/>
      <c r="S12" s="199"/>
      <c r="T12" s="30"/>
      <c r="U12" s="32"/>
      <c r="V12" s="193"/>
      <c r="W12" s="306"/>
      <c r="X12" s="30"/>
      <c r="Y12" s="32"/>
      <c r="Z12" s="193"/>
      <c r="AA12" s="306"/>
      <c r="AB12" s="30"/>
      <c r="AC12" s="32"/>
      <c r="AD12" s="193"/>
      <c r="AK12" s="3"/>
      <c r="AL12" s="3"/>
      <c r="AZ12" s="470" t="str">
        <f t="shared" si="0"/>
        <v/>
      </c>
    </row>
    <row r="13" spans="1:52" ht="18" customHeight="1">
      <c r="A13" s="453">
        <v>9</v>
      </c>
      <c r="B13" s="189" t="s">
        <v>58</v>
      </c>
      <c r="C13" s="478"/>
      <c r="D13" s="24"/>
      <c r="E13" s="190"/>
      <c r="F13" s="25"/>
      <c r="G13" s="25"/>
      <c r="H13" s="191"/>
      <c r="I13" s="26"/>
      <c r="J13" s="27"/>
      <c r="K13" s="27"/>
      <c r="L13" s="28"/>
      <c r="M13" s="27"/>
      <c r="N13" s="29"/>
      <c r="O13" s="29" t="s">
        <v>1</v>
      </c>
      <c r="P13" s="497"/>
      <c r="Q13" s="492"/>
      <c r="R13" s="31"/>
      <c r="S13" s="199"/>
      <c r="T13" s="30"/>
      <c r="U13" s="32"/>
      <c r="V13" s="193"/>
      <c r="W13" s="306"/>
      <c r="X13" s="30"/>
      <c r="Y13" s="32"/>
      <c r="Z13" s="193"/>
      <c r="AA13" s="306"/>
      <c r="AB13" s="30"/>
      <c r="AC13" s="32"/>
      <c r="AD13" s="193"/>
      <c r="AK13" s="3"/>
      <c r="AL13" s="3"/>
      <c r="AZ13" s="470" t="str">
        <f t="shared" si="0"/>
        <v/>
      </c>
    </row>
    <row r="14" spans="1:52" ht="18" customHeight="1">
      <c r="A14" s="454">
        <v>10</v>
      </c>
      <c r="B14" s="194" t="s">
        <v>58</v>
      </c>
      <c r="C14" s="479"/>
      <c r="D14" s="72"/>
      <c r="E14" s="195"/>
      <c r="F14" s="73"/>
      <c r="G14" s="73"/>
      <c r="H14" s="196"/>
      <c r="I14" s="74"/>
      <c r="J14" s="75"/>
      <c r="K14" s="75"/>
      <c r="L14" s="76"/>
      <c r="M14" s="75"/>
      <c r="N14" s="77"/>
      <c r="O14" s="77" t="s">
        <v>1</v>
      </c>
      <c r="P14" s="498"/>
      <c r="Q14" s="493"/>
      <c r="R14" s="88"/>
      <c r="S14" s="197"/>
      <c r="T14" s="84"/>
      <c r="U14" s="85"/>
      <c r="V14" s="198"/>
      <c r="W14" s="305"/>
      <c r="X14" s="84"/>
      <c r="Y14" s="85"/>
      <c r="Z14" s="198"/>
      <c r="AA14" s="305"/>
      <c r="AB14" s="84"/>
      <c r="AC14" s="85"/>
      <c r="AD14" s="198"/>
      <c r="AK14" s="3"/>
      <c r="AL14" s="3"/>
      <c r="AZ14" s="470" t="str">
        <f t="shared" si="0"/>
        <v/>
      </c>
    </row>
    <row r="15" spans="1:52" ht="18" customHeight="1">
      <c r="A15" s="453">
        <v>11</v>
      </c>
      <c r="B15" s="189" t="s">
        <v>58</v>
      </c>
      <c r="C15" s="478"/>
      <c r="D15" s="24"/>
      <c r="E15" s="190"/>
      <c r="F15" s="25"/>
      <c r="G15" s="25"/>
      <c r="H15" s="191"/>
      <c r="I15" s="26"/>
      <c r="J15" s="27"/>
      <c r="K15" s="27"/>
      <c r="L15" s="28"/>
      <c r="M15" s="27"/>
      <c r="N15" s="29"/>
      <c r="O15" s="29" t="s">
        <v>1</v>
      </c>
      <c r="P15" s="497"/>
      <c r="Q15" s="492"/>
      <c r="R15" s="31"/>
      <c r="S15" s="199"/>
      <c r="T15" s="30"/>
      <c r="U15" s="32"/>
      <c r="V15" s="193"/>
      <c r="W15" s="306"/>
      <c r="X15" s="30"/>
      <c r="Y15" s="32"/>
      <c r="Z15" s="193"/>
      <c r="AA15" s="306"/>
      <c r="AB15" s="30"/>
      <c r="AC15" s="32"/>
      <c r="AD15" s="193"/>
      <c r="AK15" s="3"/>
      <c r="AL15" s="3"/>
      <c r="AZ15" s="470" t="str">
        <f t="shared" si="0"/>
        <v/>
      </c>
    </row>
    <row r="16" spans="1:52" ht="18" customHeight="1">
      <c r="A16" s="453">
        <v>12</v>
      </c>
      <c r="B16" s="189" t="s">
        <v>58</v>
      </c>
      <c r="C16" s="478"/>
      <c r="D16" s="24"/>
      <c r="E16" s="190"/>
      <c r="F16" s="25"/>
      <c r="G16" s="25"/>
      <c r="H16" s="191"/>
      <c r="I16" s="26"/>
      <c r="J16" s="27"/>
      <c r="K16" s="27"/>
      <c r="L16" s="28"/>
      <c r="M16" s="27"/>
      <c r="N16" s="29"/>
      <c r="O16" s="29" t="s">
        <v>1</v>
      </c>
      <c r="P16" s="497"/>
      <c r="Q16" s="492"/>
      <c r="R16" s="31"/>
      <c r="S16" s="199"/>
      <c r="T16" s="30"/>
      <c r="U16" s="32"/>
      <c r="V16" s="193"/>
      <c r="W16" s="306"/>
      <c r="X16" s="30"/>
      <c r="Y16" s="32"/>
      <c r="Z16" s="193"/>
      <c r="AA16" s="306"/>
      <c r="AB16" s="30"/>
      <c r="AC16" s="32"/>
      <c r="AD16" s="193"/>
      <c r="AK16" s="3"/>
      <c r="AL16" s="3"/>
      <c r="AZ16" s="470" t="str">
        <f t="shared" si="0"/>
        <v/>
      </c>
    </row>
    <row r="17" spans="1:52" ht="18" customHeight="1">
      <c r="A17" s="453">
        <v>13</v>
      </c>
      <c r="B17" s="189" t="s">
        <v>58</v>
      </c>
      <c r="C17" s="478"/>
      <c r="D17" s="24"/>
      <c r="E17" s="190"/>
      <c r="F17" s="25"/>
      <c r="G17" s="25"/>
      <c r="H17" s="191"/>
      <c r="I17" s="26"/>
      <c r="J17" s="27"/>
      <c r="K17" s="27"/>
      <c r="L17" s="28"/>
      <c r="M17" s="27"/>
      <c r="N17" s="29"/>
      <c r="O17" s="29" t="s">
        <v>1</v>
      </c>
      <c r="P17" s="497"/>
      <c r="Q17" s="492"/>
      <c r="R17" s="31"/>
      <c r="S17" s="199"/>
      <c r="T17" s="30"/>
      <c r="U17" s="32"/>
      <c r="V17" s="193"/>
      <c r="W17" s="306"/>
      <c r="X17" s="30"/>
      <c r="Y17" s="32"/>
      <c r="Z17" s="193"/>
      <c r="AA17" s="306"/>
      <c r="AB17" s="30"/>
      <c r="AC17" s="32"/>
      <c r="AD17" s="193"/>
      <c r="AK17" s="3"/>
      <c r="AL17" s="3"/>
      <c r="AZ17" s="470" t="str">
        <f t="shared" si="0"/>
        <v/>
      </c>
    </row>
    <row r="18" spans="1:52" ht="18" customHeight="1">
      <c r="A18" s="453">
        <v>14</v>
      </c>
      <c r="B18" s="189" t="s">
        <v>58</v>
      </c>
      <c r="C18" s="478"/>
      <c r="D18" s="24"/>
      <c r="E18" s="190"/>
      <c r="F18" s="25"/>
      <c r="G18" s="25"/>
      <c r="H18" s="191"/>
      <c r="I18" s="26"/>
      <c r="J18" s="27"/>
      <c r="K18" s="27"/>
      <c r="L18" s="28"/>
      <c r="M18" s="27"/>
      <c r="N18" s="29"/>
      <c r="O18" s="29" t="s">
        <v>1</v>
      </c>
      <c r="P18" s="497"/>
      <c r="Q18" s="492"/>
      <c r="R18" s="31"/>
      <c r="S18" s="199"/>
      <c r="T18" s="30"/>
      <c r="U18" s="32"/>
      <c r="V18" s="193"/>
      <c r="W18" s="306"/>
      <c r="X18" s="30"/>
      <c r="Y18" s="32"/>
      <c r="Z18" s="193"/>
      <c r="AA18" s="306"/>
      <c r="AB18" s="30"/>
      <c r="AC18" s="32"/>
      <c r="AD18" s="193"/>
      <c r="AK18" s="3"/>
      <c r="AL18" s="3"/>
      <c r="AZ18" s="470" t="str">
        <f t="shared" si="0"/>
        <v/>
      </c>
    </row>
    <row r="19" spans="1:52" ht="18" customHeight="1">
      <c r="A19" s="454">
        <v>15</v>
      </c>
      <c r="B19" s="194" t="s">
        <v>58</v>
      </c>
      <c r="C19" s="479"/>
      <c r="D19" s="72"/>
      <c r="E19" s="195"/>
      <c r="F19" s="73"/>
      <c r="G19" s="73"/>
      <c r="H19" s="196"/>
      <c r="I19" s="74"/>
      <c r="J19" s="75"/>
      <c r="K19" s="75"/>
      <c r="L19" s="76"/>
      <c r="M19" s="75"/>
      <c r="N19" s="77"/>
      <c r="O19" s="77" t="s">
        <v>1</v>
      </c>
      <c r="P19" s="498"/>
      <c r="Q19" s="493"/>
      <c r="R19" s="88"/>
      <c r="S19" s="197"/>
      <c r="T19" s="84"/>
      <c r="U19" s="85"/>
      <c r="V19" s="198"/>
      <c r="W19" s="305"/>
      <c r="X19" s="84"/>
      <c r="Y19" s="85"/>
      <c r="Z19" s="198"/>
      <c r="AA19" s="305"/>
      <c r="AB19" s="84"/>
      <c r="AC19" s="85"/>
      <c r="AD19" s="198"/>
      <c r="AK19" s="3"/>
      <c r="AL19" s="3"/>
      <c r="AZ19" s="470" t="str">
        <f t="shared" si="0"/>
        <v/>
      </c>
    </row>
    <row r="20" spans="1:52" ht="18" customHeight="1">
      <c r="A20" s="453">
        <v>16</v>
      </c>
      <c r="B20" s="189" t="s">
        <v>58</v>
      </c>
      <c r="C20" s="478"/>
      <c r="D20" s="24"/>
      <c r="E20" s="190"/>
      <c r="F20" s="25"/>
      <c r="G20" s="25"/>
      <c r="H20" s="191"/>
      <c r="I20" s="26"/>
      <c r="J20" s="27"/>
      <c r="K20" s="27"/>
      <c r="L20" s="28"/>
      <c r="M20" s="27"/>
      <c r="N20" s="29"/>
      <c r="O20" s="29" t="s">
        <v>1</v>
      </c>
      <c r="P20" s="497"/>
      <c r="Q20" s="492"/>
      <c r="R20" s="31"/>
      <c r="S20" s="199"/>
      <c r="T20" s="30"/>
      <c r="U20" s="32"/>
      <c r="V20" s="193"/>
      <c r="W20" s="306"/>
      <c r="X20" s="30"/>
      <c r="Y20" s="32"/>
      <c r="Z20" s="193"/>
      <c r="AA20" s="306"/>
      <c r="AB20" s="30"/>
      <c r="AC20" s="32"/>
      <c r="AD20" s="193"/>
      <c r="AK20" s="3"/>
      <c r="AL20" s="3"/>
      <c r="AZ20" s="470" t="str">
        <f t="shared" si="0"/>
        <v/>
      </c>
    </row>
    <row r="21" spans="1:52" ht="18" customHeight="1">
      <c r="A21" s="453">
        <v>17</v>
      </c>
      <c r="B21" s="189" t="s">
        <v>58</v>
      </c>
      <c r="C21" s="478"/>
      <c r="D21" s="24"/>
      <c r="E21" s="190"/>
      <c r="F21" s="25"/>
      <c r="G21" s="25"/>
      <c r="H21" s="191"/>
      <c r="I21" s="26"/>
      <c r="J21" s="27"/>
      <c r="K21" s="27"/>
      <c r="L21" s="28"/>
      <c r="M21" s="27"/>
      <c r="N21" s="29"/>
      <c r="O21" s="29" t="s">
        <v>1</v>
      </c>
      <c r="P21" s="497"/>
      <c r="Q21" s="492"/>
      <c r="R21" s="31"/>
      <c r="S21" s="199"/>
      <c r="T21" s="30"/>
      <c r="U21" s="32"/>
      <c r="V21" s="193"/>
      <c r="W21" s="306"/>
      <c r="X21" s="30"/>
      <c r="Y21" s="32"/>
      <c r="Z21" s="193"/>
      <c r="AA21" s="306"/>
      <c r="AB21" s="30"/>
      <c r="AC21" s="32"/>
      <c r="AD21" s="193"/>
      <c r="AK21" s="3"/>
      <c r="AL21" s="3"/>
      <c r="AZ21" s="470" t="str">
        <f t="shared" si="0"/>
        <v/>
      </c>
    </row>
    <row r="22" spans="1:52" ht="18" customHeight="1">
      <c r="A22" s="453">
        <v>18</v>
      </c>
      <c r="B22" s="189" t="s">
        <v>58</v>
      </c>
      <c r="C22" s="478"/>
      <c r="D22" s="24"/>
      <c r="E22" s="190"/>
      <c r="F22" s="25"/>
      <c r="G22" s="25"/>
      <c r="H22" s="191"/>
      <c r="I22" s="26"/>
      <c r="J22" s="27"/>
      <c r="K22" s="27"/>
      <c r="L22" s="28"/>
      <c r="M22" s="27"/>
      <c r="N22" s="29"/>
      <c r="O22" s="29" t="s">
        <v>1</v>
      </c>
      <c r="P22" s="497"/>
      <c r="Q22" s="492"/>
      <c r="R22" s="31"/>
      <c r="S22" s="199"/>
      <c r="T22" s="30"/>
      <c r="U22" s="32"/>
      <c r="V22" s="193"/>
      <c r="W22" s="306"/>
      <c r="X22" s="30"/>
      <c r="Y22" s="32"/>
      <c r="Z22" s="193"/>
      <c r="AA22" s="306"/>
      <c r="AB22" s="30"/>
      <c r="AC22" s="32"/>
      <c r="AD22" s="193"/>
      <c r="AK22" s="3"/>
      <c r="AL22" s="3"/>
      <c r="AZ22" s="470" t="str">
        <f t="shared" si="0"/>
        <v/>
      </c>
    </row>
    <row r="23" spans="1:52" ht="18" customHeight="1">
      <c r="A23" s="453">
        <v>19</v>
      </c>
      <c r="B23" s="189" t="s">
        <v>58</v>
      </c>
      <c r="C23" s="478"/>
      <c r="D23" s="24"/>
      <c r="E23" s="190"/>
      <c r="F23" s="25"/>
      <c r="G23" s="25"/>
      <c r="H23" s="191"/>
      <c r="I23" s="26"/>
      <c r="J23" s="27"/>
      <c r="K23" s="27"/>
      <c r="L23" s="28"/>
      <c r="M23" s="27"/>
      <c r="N23" s="29"/>
      <c r="O23" s="29" t="s">
        <v>1</v>
      </c>
      <c r="P23" s="497"/>
      <c r="Q23" s="492"/>
      <c r="R23" s="31"/>
      <c r="S23" s="199"/>
      <c r="T23" s="30"/>
      <c r="U23" s="32"/>
      <c r="V23" s="193"/>
      <c r="W23" s="306"/>
      <c r="X23" s="30"/>
      <c r="Y23" s="32"/>
      <c r="Z23" s="193"/>
      <c r="AA23" s="306"/>
      <c r="AB23" s="30"/>
      <c r="AC23" s="32"/>
      <c r="AD23" s="193"/>
      <c r="AK23" s="3"/>
      <c r="AL23" s="3"/>
      <c r="AZ23" s="470" t="str">
        <f t="shared" si="0"/>
        <v/>
      </c>
    </row>
    <row r="24" spans="1:52" ht="18" customHeight="1">
      <c r="A24" s="454">
        <v>20</v>
      </c>
      <c r="B24" s="194" t="s">
        <v>58</v>
      </c>
      <c r="C24" s="479"/>
      <c r="D24" s="72"/>
      <c r="E24" s="195"/>
      <c r="F24" s="73"/>
      <c r="G24" s="73"/>
      <c r="H24" s="196"/>
      <c r="I24" s="74"/>
      <c r="J24" s="75"/>
      <c r="K24" s="75"/>
      <c r="L24" s="76"/>
      <c r="M24" s="75"/>
      <c r="N24" s="77"/>
      <c r="O24" s="77" t="s">
        <v>1</v>
      </c>
      <c r="P24" s="498"/>
      <c r="Q24" s="493"/>
      <c r="R24" s="88"/>
      <c r="S24" s="197"/>
      <c r="T24" s="84"/>
      <c r="U24" s="85"/>
      <c r="V24" s="198"/>
      <c r="W24" s="305"/>
      <c r="X24" s="84"/>
      <c r="Y24" s="85"/>
      <c r="Z24" s="198"/>
      <c r="AA24" s="305"/>
      <c r="AB24" s="84"/>
      <c r="AC24" s="85"/>
      <c r="AD24" s="198"/>
      <c r="AK24" s="3"/>
      <c r="AL24" s="3"/>
      <c r="AZ24" s="470" t="str">
        <f t="shared" si="0"/>
        <v/>
      </c>
    </row>
    <row r="25" spans="1:52" ht="18" customHeight="1">
      <c r="A25" s="453">
        <v>21</v>
      </c>
      <c r="B25" s="189" t="s">
        <v>58</v>
      </c>
      <c r="C25" s="478"/>
      <c r="D25" s="24"/>
      <c r="E25" s="190"/>
      <c r="F25" s="25"/>
      <c r="G25" s="25"/>
      <c r="H25" s="191"/>
      <c r="I25" s="26"/>
      <c r="J25" s="27"/>
      <c r="K25" s="27"/>
      <c r="L25" s="28"/>
      <c r="M25" s="27"/>
      <c r="N25" s="29"/>
      <c r="O25" s="29" t="s">
        <v>1</v>
      </c>
      <c r="P25" s="497"/>
      <c r="Q25" s="492"/>
      <c r="R25" s="31"/>
      <c r="S25" s="199"/>
      <c r="T25" s="30"/>
      <c r="U25" s="32"/>
      <c r="V25" s="193"/>
      <c r="W25" s="306"/>
      <c r="X25" s="30"/>
      <c r="Y25" s="32"/>
      <c r="Z25" s="193"/>
      <c r="AA25" s="306"/>
      <c r="AB25" s="30"/>
      <c r="AC25" s="32"/>
      <c r="AD25" s="193"/>
      <c r="AK25" s="3"/>
      <c r="AL25" s="3"/>
      <c r="AZ25" s="470" t="str">
        <f t="shared" si="0"/>
        <v/>
      </c>
    </row>
    <row r="26" spans="1:52" ht="18" customHeight="1">
      <c r="A26" s="453">
        <v>22</v>
      </c>
      <c r="B26" s="189" t="s">
        <v>58</v>
      </c>
      <c r="C26" s="478"/>
      <c r="D26" s="24"/>
      <c r="E26" s="190"/>
      <c r="F26" s="25"/>
      <c r="G26" s="25"/>
      <c r="H26" s="191"/>
      <c r="I26" s="26"/>
      <c r="J26" s="27"/>
      <c r="K26" s="27"/>
      <c r="L26" s="28"/>
      <c r="M26" s="27"/>
      <c r="N26" s="29"/>
      <c r="O26" s="29" t="s">
        <v>1</v>
      </c>
      <c r="P26" s="497"/>
      <c r="Q26" s="492"/>
      <c r="R26" s="31"/>
      <c r="S26" s="199"/>
      <c r="T26" s="30"/>
      <c r="U26" s="32"/>
      <c r="V26" s="193"/>
      <c r="W26" s="306"/>
      <c r="X26" s="30"/>
      <c r="Y26" s="32"/>
      <c r="Z26" s="193"/>
      <c r="AA26" s="306"/>
      <c r="AB26" s="30"/>
      <c r="AC26" s="32"/>
      <c r="AD26" s="193"/>
      <c r="AK26" s="3"/>
      <c r="AL26" s="3"/>
      <c r="AZ26" s="470" t="str">
        <f t="shared" si="0"/>
        <v/>
      </c>
    </row>
    <row r="27" spans="1:52" ht="18" customHeight="1">
      <c r="A27" s="453">
        <v>23</v>
      </c>
      <c r="B27" s="189" t="s">
        <v>58</v>
      </c>
      <c r="C27" s="478"/>
      <c r="D27" s="24"/>
      <c r="E27" s="190"/>
      <c r="F27" s="25"/>
      <c r="G27" s="25"/>
      <c r="H27" s="191"/>
      <c r="I27" s="26"/>
      <c r="J27" s="27"/>
      <c r="K27" s="27"/>
      <c r="L27" s="28"/>
      <c r="M27" s="27"/>
      <c r="N27" s="29"/>
      <c r="O27" s="29" t="s">
        <v>1</v>
      </c>
      <c r="P27" s="497"/>
      <c r="Q27" s="492"/>
      <c r="R27" s="31"/>
      <c r="S27" s="199"/>
      <c r="T27" s="30"/>
      <c r="U27" s="32"/>
      <c r="V27" s="193"/>
      <c r="W27" s="306"/>
      <c r="X27" s="30"/>
      <c r="Y27" s="32"/>
      <c r="Z27" s="193"/>
      <c r="AA27" s="306"/>
      <c r="AB27" s="30"/>
      <c r="AC27" s="32"/>
      <c r="AD27" s="193"/>
      <c r="AK27" s="3"/>
      <c r="AL27" s="3"/>
      <c r="AZ27" s="470" t="str">
        <f t="shared" si="0"/>
        <v/>
      </c>
    </row>
    <row r="28" spans="1:52" ht="18" customHeight="1">
      <c r="A28" s="453">
        <v>24</v>
      </c>
      <c r="B28" s="189" t="s">
        <v>58</v>
      </c>
      <c r="C28" s="478"/>
      <c r="D28" s="24"/>
      <c r="E28" s="190"/>
      <c r="F28" s="25"/>
      <c r="G28" s="25"/>
      <c r="H28" s="191"/>
      <c r="I28" s="26"/>
      <c r="J28" s="27"/>
      <c r="K28" s="27"/>
      <c r="L28" s="28"/>
      <c r="M28" s="27"/>
      <c r="N28" s="29"/>
      <c r="O28" s="29" t="s">
        <v>1</v>
      </c>
      <c r="P28" s="497"/>
      <c r="Q28" s="492"/>
      <c r="R28" s="31"/>
      <c r="S28" s="199"/>
      <c r="T28" s="30"/>
      <c r="U28" s="32"/>
      <c r="V28" s="193"/>
      <c r="W28" s="306"/>
      <c r="X28" s="30"/>
      <c r="Y28" s="32"/>
      <c r="Z28" s="193"/>
      <c r="AA28" s="306"/>
      <c r="AB28" s="30"/>
      <c r="AC28" s="32"/>
      <c r="AD28" s="193"/>
      <c r="AK28" s="3"/>
      <c r="AL28" s="3"/>
      <c r="AZ28" s="470" t="str">
        <f t="shared" si="0"/>
        <v/>
      </c>
    </row>
    <row r="29" spans="1:52" ht="18" customHeight="1">
      <c r="A29" s="454">
        <v>25</v>
      </c>
      <c r="B29" s="194" t="s">
        <v>58</v>
      </c>
      <c r="C29" s="479"/>
      <c r="D29" s="72"/>
      <c r="E29" s="195"/>
      <c r="F29" s="73"/>
      <c r="G29" s="73"/>
      <c r="H29" s="196"/>
      <c r="I29" s="74"/>
      <c r="J29" s="75"/>
      <c r="K29" s="75"/>
      <c r="L29" s="76"/>
      <c r="M29" s="75"/>
      <c r="N29" s="77"/>
      <c r="O29" s="77" t="s">
        <v>1</v>
      </c>
      <c r="P29" s="498"/>
      <c r="Q29" s="493"/>
      <c r="R29" s="88"/>
      <c r="S29" s="197"/>
      <c r="T29" s="84"/>
      <c r="U29" s="85"/>
      <c r="V29" s="198"/>
      <c r="W29" s="305"/>
      <c r="X29" s="84"/>
      <c r="Y29" s="85"/>
      <c r="Z29" s="198"/>
      <c r="AA29" s="305"/>
      <c r="AB29" s="84"/>
      <c r="AC29" s="85"/>
      <c r="AD29" s="198"/>
      <c r="AK29" s="3"/>
      <c r="AL29" s="3"/>
      <c r="AZ29" s="470" t="str">
        <f t="shared" si="0"/>
        <v/>
      </c>
    </row>
    <row r="30" spans="1:52" ht="18" customHeight="1">
      <c r="A30" s="453">
        <v>26</v>
      </c>
      <c r="B30" s="189" t="s">
        <v>58</v>
      </c>
      <c r="C30" s="478"/>
      <c r="D30" s="24"/>
      <c r="E30" s="190"/>
      <c r="F30" s="25"/>
      <c r="G30" s="25"/>
      <c r="H30" s="191"/>
      <c r="I30" s="26"/>
      <c r="J30" s="27"/>
      <c r="K30" s="27"/>
      <c r="L30" s="28"/>
      <c r="M30" s="27"/>
      <c r="N30" s="29"/>
      <c r="O30" s="29" t="s">
        <v>1</v>
      </c>
      <c r="P30" s="497"/>
      <c r="Q30" s="492"/>
      <c r="R30" s="31"/>
      <c r="S30" s="199"/>
      <c r="T30" s="30"/>
      <c r="U30" s="32"/>
      <c r="V30" s="193"/>
      <c r="W30" s="306"/>
      <c r="X30" s="30"/>
      <c r="Y30" s="32"/>
      <c r="Z30" s="193"/>
      <c r="AA30" s="306"/>
      <c r="AB30" s="30"/>
      <c r="AC30" s="32"/>
      <c r="AD30" s="193"/>
      <c r="AK30" s="3"/>
      <c r="AL30" s="3"/>
      <c r="AZ30" s="470" t="str">
        <f t="shared" si="0"/>
        <v/>
      </c>
    </row>
    <row r="31" spans="1:52" ht="18" customHeight="1">
      <c r="A31" s="453">
        <v>27</v>
      </c>
      <c r="B31" s="189" t="s">
        <v>58</v>
      </c>
      <c r="C31" s="478"/>
      <c r="D31" s="24"/>
      <c r="E31" s="190"/>
      <c r="F31" s="25"/>
      <c r="G31" s="25"/>
      <c r="H31" s="191"/>
      <c r="I31" s="26"/>
      <c r="J31" s="27"/>
      <c r="K31" s="27"/>
      <c r="L31" s="28"/>
      <c r="M31" s="27"/>
      <c r="N31" s="29"/>
      <c r="O31" s="29" t="s">
        <v>1</v>
      </c>
      <c r="P31" s="497"/>
      <c r="Q31" s="492"/>
      <c r="R31" s="31"/>
      <c r="S31" s="199"/>
      <c r="T31" s="30"/>
      <c r="U31" s="32"/>
      <c r="V31" s="193"/>
      <c r="W31" s="306"/>
      <c r="X31" s="30"/>
      <c r="Y31" s="32"/>
      <c r="Z31" s="193"/>
      <c r="AA31" s="306"/>
      <c r="AB31" s="30"/>
      <c r="AC31" s="32"/>
      <c r="AD31" s="193"/>
      <c r="AK31" s="3"/>
      <c r="AL31" s="3"/>
      <c r="AZ31" s="470" t="str">
        <f t="shared" si="0"/>
        <v/>
      </c>
    </row>
    <row r="32" spans="1:52" ht="18" customHeight="1">
      <c r="A32" s="453">
        <v>28</v>
      </c>
      <c r="B32" s="189" t="s">
        <v>58</v>
      </c>
      <c r="C32" s="478"/>
      <c r="D32" s="24"/>
      <c r="E32" s="190"/>
      <c r="F32" s="25"/>
      <c r="G32" s="25"/>
      <c r="H32" s="191"/>
      <c r="I32" s="26"/>
      <c r="J32" s="27"/>
      <c r="K32" s="27"/>
      <c r="L32" s="28"/>
      <c r="M32" s="27"/>
      <c r="N32" s="29"/>
      <c r="O32" s="29" t="s">
        <v>1</v>
      </c>
      <c r="P32" s="497"/>
      <c r="Q32" s="492"/>
      <c r="R32" s="31"/>
      <c r="S32" s="199"/>
      <c r="T32" s="30"/>
      <c r="U32" s="32"/>
      <c r="V32" s="193"/>
      <c r="W32" s="306"/>
      <c r="X32" s="30"/>
      <c r="Y32" s="32"/>
      <c r="Z32" s="193"/>
      <c r="AA32" s="306"/>
      <c r="AB32" s="30"/>
      <c r="AC32" s="32"/>
      <c r="AD32" s="193"/>
      <c r="AK32" s="3"/>
      <c r="AL32" s="3"/>
      <c r="AZ32" s="470" t="str">
        <f t="shared" si="0"/>
        <v/>
      </c>
    </row>
    <row r="33" spans="1:52" ht="18" customHeight="1">
      <c r="A33" s="453">
        <v>29</v>
      </c>
      <c r="B33" s="189" t="s">
        <v>58</v>
      </c>
      <c r="C33" s="478"/>
      <c r="D33" s="24"/>
      <c r="E33" s="190"/>
      <c r="F33" s="25"/>
      <c r="G33" s="25"/>
      <c r="H33" s="191"/>
      <c r="I33" s="26"/>
      <c r="J33" s="27"/>
      <c r="K33" s="27"/>
      <c r="L33" s="28"/>
      <c r="M33" s="27"/>
      <c r="N33" s="29"/>
      <c r="O33" s="29" t="s">
        <v>1</v>
      </c>
      <c r="P33" s="497"/>
      <c r="Q33" s="492"/>
      <c r="R33" s="31"/>
      <c r="S33" s="199"/>
      <c r="T33" s="30"/>
      <c r="U33" s="32"/>
      <c r="V33" s="193"/>
      <c r="W33" s="306"/>
      <c r="X33" s="30"/>
      <c r="Y33" s="32"/>
      <c r="Z33" s="193"/>
      <c r="AA33" s="306"/>
      <c r="AB33" s="30"/>
      <c r="AC33" s="32"/>
      <c r="AD33" s="193"/>
      <c r="AL33" s="3"/>
      <c r="AZ33" s="470" t="str">
        <f t="shared" si="0"/>
        <v/>
      </c>
    </row>
    <row r="34" spans="1:52" ht="18" customHeight="1">
      <c r="A34" s="454">
        <v>30</v>
      </c>
      <c r="B34" s="194" t="s">
        <v>58</v>
      </c>
      <c r="C34" s="479"/>
      <c r="D34" s="72"/>
      <c r="E34" s="195"/>
      <c r="F34" s="73"/>
      <c r="G34" s="73"/>
      <c r="H34" s="196"/>
      <c r="I34" s="74"/>
      <c r="J34" s="75"/>
      <c r="K34" s="75"/>
      <c r="L34" s="76"/>
      <c r="M34" s="75"/>
      <c r="N34" s="77"/>
      <c r="O34" s="77" t="s">
        <v>1</v>
      </c>
      <c r="P34" s="498"/>
      <c r="Q34" s="493"/>
      <c r="R34" s="88"/>
      <c r="S34" s="197"/>
      <c r="T34" s="84"/>
      <c r="U34" s="85"/>
      <c r="V34" s="198"/>
      <c r="W34" s="305"/>
      <c r="X34" s="84"/>
      <c r="Y34" s="85"/>
      <c r="Z34" s="198"/>
      <c r="AA34" s="305"/>
      <c r="AB34" s="84"/>
      <c r="AC34" s="85"/>
      <c r="AD34" s="198"/>
      <c r="AL34" s="3"/>
      <c r="AZ34" s="470" t="str">
        <f t="shared" si="0"/>
        <v/>
      </c>
    </row>
    <row r="35" spans="1:52" ht="18" customHeight="1">
      <c r="A35" s="453">
        <v>31</v>
      </c>
      <c r="B35" s="189" t="s">
        <v>58</v>
      </c>
      <c r="C35" s="478"/>
      <c r="D35" s="24"/>
      <c r="E35" s="190"/>
      <c r="F35" s="25"/>
      <c r="G35" s="25"/>
      <c r="H35" s="191"/>
      <c r="I35" s="26"/>
      <c r="J35" s="27"/>
      <c r="K35" s="27"/>
      <c r="L35" s="28"/>
      <c r="M35" s="27"/>
      <c r="N35" s="29"/>
      <c r="O35" s="29" t="s">
        <v>1</v>
      </c>
      <c r="P35" s="497"/>
      <c r="Q35" s="492"/>
      <c r="R35" s="31"/>
      <c r="S35" s="199"/>
      <c r="T35" s="30"/>
      <c r="U35" s="32"/>
      <c r="V35" s="193"/>
      <c r="W35" s="306"/>
      <c r="X35" s="30"/>
      <c r="Y35" s="32"/>
      <c r="Z35" s="193"/>
      <c r="AA35" s="306"/>
      <c r="AB35" s="30"/>
      <c r="AC35" s="32"/>
      <c r="AD35" s="193"/>
      <c r="AL35" s="3"/>
      <c r="AZ35" s="470" t="str">
        <f t="shared" si="0"/>
        <v/>
      </c>
    </row>
    <row r="36" spans="1:52" ht="18" customHeight="1">
      <c r="A36" s="453">
        <v>32</v>
      </c>
      <c r="B36" s="189" t="s">
        <v>58</v>
      </c>
      <c r="C36" s="478"/>
      <c r="D36" s="24"/>
      <c r="E36" s="190"/>
      <c r="F36" s="25"/>
      <c r="G36" s="25"/>
      <c r="H36" s="191"/>
      <c r="I36" s="26"/>
      <c r="J36" s="27"/>
      <c r="K36" s="27"/>
      <c r="L36" s="28"/>
      <c r="M36" s="27"/>
      <c r="N36" s="29"/>
      <c r="O36" s="29" t="s">
        <v>1</v>
      </c>
      <c r="P36" s="497"/>
      <c r="Q36" s="492"/>
      <c r="R36" s="31"/>
      <c r="S36" s="199"/>
      <c r="T36" s="30"/>
      <c r="U36" s="32"/>
      <c r="V36" s="193"/>
      <c r="W36" s="306"/>
      <c r="X36" s="30"/>
      <c r="Y36" s="32"/>
      <c r="Z36" s="193"/>
      <c r="AA36" s="306"/>
      <c r="AB36" s="30"/>
      <c r="AC36" s="32"/>
      <c r="AD36" s="193"/>
      <c r="AL36" s="3"/>
      <c r="AZ36" s="470" t="str">
        <f t="shared" si="0"/>
        <v/>
      </c>
    </row>
    <row r="37" spans="1:52" ht="18" customHeight="1">
      <c r="A37" s="453">
        <v>33</v>
      </c>
      <c r="B37" s="189" t="s">
        <v>58</v>
      </c>
      <c r="C37" s="478"/>
      <c r="D37" s="24"/>
      <c r="E37" s="190"/>
      <c r="F37" s="25"/>
      <c r="G37" s="25"/>
      <c r="H37" s="191"/>
      <c r="I37" s="26"/>
      <c r="J37" s="27"/>
      <c r="K37" s="27"/>
      <c r="L37" s="28"/>
      <c r="M37" s="27"/>
      <c r="N37" s="29"/>
      <c r="O37" s="29" t="s">
        <v>1</v>
      </c>
      <c r="P37" s="497"/>
      <c r="Q37" s="492"/>
      <c r="R37" s="31"/>
      <c r="S37" s="199"/>
      <c r="T37" s="30"/>
      <c r="U37" s="32"/>
      <c r="V37" s="193"/>
      <c r="W37" s="306"/>
      <c r="X37" s="30"/>
      <c r="Y37" s="32"/>
      <c r="Z37" s="193"/>
      <c r="AA37" s="306"/>
      <c r="AB37" s="30"/>
      <c r="AC37" s="32"/>
      <c r="AD37" s="193"/>
      <c r="AL37" s="3"/>
      <c r="AZ37" s="470" t="str">
        <f t="shared" si="0"/>
        <v/>
      </c>
    </row>
    <row r="38" spans="1:52" ht="18" customHeight="1">
      <c r="A38" s="453">
        <v>34</v>
      </c>
      <c r="B38" s="189" t="s">
        <v>58</v>
      </c>
      <c r="C38" s="478"/>
      <c r="D38" s="24"/>
      <c r="E38" s="190"/>
      <c r="F38" s="25"/>
      <c r="G38" s="25"/>
      <c r="H38" s="191"/>
      <c r="I38" s="26"/>
      <c r="J38" s="27"/>
      <c r="K38" s="27"/>
      <c r="L38" s="28"/>
      <c r="M38" s="27"/>
      <c r="N38" s="29"/>
      <c r="O38" s="29" t="s">
        <v>1</v>
      </c>
      <c r="P38" s="497"/>
      <c r="Q38" s="492"/>
      <c r="R38" s="31"/>
      <c r="S38" s="199"/>
      <c r="T38" s="30"/>
      <c r="U38" s="32"/>
      <c r="V38" s="193"/>
      <c r="W38" s="306"/>
      <c r="X38" s="30"/>
      <c r="Y38" s="32"/>
      <c r="Z38" s="193"/>
      <c r="AA38" s="306"/>
      <c r="AB38" s="30"/>
      <c r="AC38" s="32"/>
      <c r="AD38" s="193"/>
      <c r="AL38" s="3"/>
      <c r="AZ38" s="470" t="str">
        <f t="shared" si="0"/>
        <v/>
      </c>
    </row>
    <row r="39" spans="1:52" ht="18" customHeight="1">
      <c r="A39" s="454">
        <v>35</v>
      </c>
      <c r="B39" s="194" t="s">
        <v>58</v>
      </c>
      <c r="C39" s="479"/>
      <c r="D39" s="72"/>
      <c r="E39" s="195"/>
      <c r="F39" s="73"/>
      <c r="G39" s="73"/>
      <c r="H39" s="196"/>
      <c r="I39" s="74"/>
      <c r="J39" s="75"/>
      <c r="K39" s="75"/>
      <c r="L39" s="76"/>
      <c r="M39" s="75"/>
      <c r="N39" s="77"/>
      <c r="O39" s="77" t="s">
        <v>1</v>
      </c>
      <c r="P39" s="498"/>
      <c r="Q39" s="493"/>
      <c r="R39" s="88"/>
      <c r="S39" s="197"/>
      <c r="T39" s="84"/>
      <c r="U39" s="85"/>
      <c r="V39" s="198"/>
      <c r="W39" s="305"/>
      <c r="X39" s="84"/>
      <c r="Y39" s="85"/>
      <c r="Z39" s="198"/>
      <c r="AA39" s="305"/>
      <c r="AB39" s="84"/>
      <c r="AC39" s="85"/>
      <c r="AD39" s="198"/>
      <c r="AL39" s="3"/>
      <c r="AZ39" s="470" t="str">
        <f t="shared" si="0"/>
        <v/>
      </c>
    </row>
    <row r="40" spans="1:52" ht="18" customHeight="1">
      <c r="A40" s="453">
        <v>36</v>
      </c>
      <c r="B40" s="189" t="s">
        <v>58</v>
      </c>
      <c r="C40" s="478"/>
      <c r="D40" s="24"/>
      <c r="E40" s="190"/>
      <c r="F40" s="25"/>
      <c r="G40" s="25"/>
      <c r="H40" s="191"/>
      <c r="I40" s="26"/>
      <c r="J40" s="27"/>
      <c r="K40" s="27"/>
      <c r="L40" s="28"/>
      <c r="M40" s="27"/>
      <c r="N40" s="29"/>
      <c r="O40" s="29" t="s">
        <v>1</v>
      </c>
      <c r="P40" s="497"/>
      <c r="Q40" s="492"/>
      <c r="R40" s="31"/>
      <c r="S40" s="199"/>
      <c r="T40" s="30"/>
      <c r="U40" s="32"/>
      <c r="V40" s="193"/>
      <c r="W40" s="306"/>
      <c r="X40" s="30"/>
      <c r="Y40" s="32"/>
      <c r="Z40" s="193"/>
      <c r="AA40" s="306"/>
      <c r="AB40" s="30"/>
      <c r="AC40" s="32"/>
      <c r="AD40" s="193"/>
      <c r="AL40" s="3"/>
      <c r="AZ40" s="470" t="str">
        <f t="shared" si="0"/>
        <v/>
      </c>
    </row>
    <row r="41" spans="1:52" ht="18" customHeight="1">
      <c r="A41" s="453">
        <v>37</v>
      </c>
      <c r="B41" s="189" t="s">
        <v>58</v>
      </c>
      <c r="C41" s="478"/>
      <c r="D41" s="24"/>
      <c r="E41" s="190"/>
      <c r="F41" s="25"/>
      <c r="G41" s="25"/>
      <c r="H41" s="191"/>
      <c r="I41" s="26"/>
      <c r="J41" s="27"/>
      <c r="K41" s="27"/>
      <c r="L41" s="28"/>
      <c r="M41" s="27"/>
      <c r="N41" s="29"/>
      <c r="O41" s="29" t="s">
        <v>1</v>
      </c>
      <c r="P41" s="497"/>
      <c r="Q41" s="492"/>
      <c r="R41" s="31"/>
      <c r="S41" s="199"/>
      <c r="T41" s="30"/>
      <c r="U41" s="32"/>
      <c r="V41" s="193"/>
      <c r="W41" s="306"/>
      <c r="X41" s="30"/>
      <c r="Y41" s="32"/>
      <c r="Z41" s="193"/>
      <c r="AA41" s="306"/>
      <c r="AB41" s="30"/>
      <c r="AC41" s="32"/>
      <c r="AD41" s="193"/>
      <c r="AL41" s="3"/>
      <c r="AZ41" s="470" t="str">
        <f t="shared" si="0"/>
        <v/>
      </c>
    </row>
    <row r="42" spans="1:52" ht="18" customHeight="1">
      <c r="A42" s="453">
        <v>38</v>
      </c>
      <c r="B42" s="189" t="s">
        <v>58</v>
      </c>
      <c r="C42" s="478"/>
      <c r="D42" s="24"/>
      <c r="E42" s="190"/>
      <c r="F42" s="25"/>
      <c r="G42" s="25"/>
      <c r="H42" s="191"/>
      <c r="I42" s="26"/>
      <c r="J42" s="27"/>
      <c r="K42" s="27"/>
      <c r="L42" s="28"/>
      <c r="M42" s="27"/>
      <c r="N42" s="29"/>
      <c r="O42" s="29" t="s">
        <v>1</v>
      </c>
      <c r="P42" s="497"/>
      <c r="Q42" s="492"/>
      <c r="R42" s="31"/>
      <c r="S42" s="199"/>
      <c r="T42" s="30"/>
      <c r="U42" s="32"/>
      <c r="V42" s="193"/>
      <c r="W42" s="306"/>
      <c r="X42" s="30"/>
      <c r="Y42" s="32"/>
      <c r="Z42" s="193"/>
      <c r="AA42" s="306"/>
      <c r="AB42" s="30"/>
      <c r="AC42" s="32"/>
      <c r="AD42" s="193"/>
      <c r="AL42" s="3"/>
      <c r="AZ42" s="470" t="str">
        <f t="shared" si="0"/>
        <v/>
      </c>
    </row>
    <row r="43" spans="1:52" ht="18" customHeight="1">
      <c r="A43" s="453">
        <v>39</v>
      </c>
      <c r="B43" s="189" t="s">
        <v>58</v>
      </c>
      <c r="C43" s="478"/>
      <c r="D43" s="24"/>
      <c r="E43" s="190"/>
      <c r="F43" s="25"/>
      <c r="G43" s="25"/>
      <c r="H43" s="191"/>
      <c r="I43" s="26"/>
      <c r="J43" s="27"/>
      <c r="K43" s="27"/>
      <c r="L43" s="28"/>
      <c r="M43" s="27"/>
      <c r="N43" s="29"/>
      <c r="O43" s="29" t="s">
        <v>1</v>
      </c>
      <c r="P43" s="497"/>
      <c r="Q43" s="492"/>
      <c r="R43" s="31"/>
      <c r="S43" s="199"/>
      <c r="T43" s="30"/>
      <c r="U43" s="32"/>
      <c r="V43" s="193"/>
      <c r="W43" s="306"/>
      <c r="X43" s="30"/>
      <c r="Y43" s="32"/>
      <c r="Z43" s="193"/>
      <c r="AA43" s="306"/>
      <c r="AB43" s="30"/>
      <c r="AC43" s="32"/>
      <c r="AD43" s="193"/>
      <c r="AL43" s="3"/>
      <c r="AZ43" s="470" t="str">
        <f t="shared" si="0"/>
        <v/>
      </c>
    </row>
    <row r="44" spans="1:52" ht="18" customHeight="1">
      <c r="A44" s="454">
        <v>40</v>
      </c>
      <c r="B44" s="194" t="s">
        <v>58</v>
      </c>
      <c r="C44" s="479"/>
      <c r="D44" s="72"/>
      <c r="E44" s="195"/>
      <c r="F44" s="73"/>
      <c r="G44" s="73"/>
      <c r="H44" s="196"/>
      <c r="I44" s="74"/>
      <c r="J44" s="75"/>
      <c r="K44" s="75"/>
      <c r="L44" s="76"/>
      <c r="M44" s="75"/>
      <c r="N44" s="77"/>
      <c r="O44" s="77" t="s">
        <v>1</v>
      </c>
      <c r="P44" s="498"/>
      <c r="Q44" s="493"/>
      <c r="R44" s="88"/>
      <c r="S44" s="197"/>
      <c r="T44" s="84"/>
      <c r="U44" s="85"/>
      <c r="V44" s="198"/>
      <c r="W44" s="305"/>
      <c r="X44" s="84"/>
      <c r="Y44" s="85"/>
      <c r="Z44" s="198"/>
      <c r="AA44" s="305"/>
      <c r="AB44" s="84"/>
      <c r="AC44" s="85"/>
      <c r="AD44" s="198"/>
      <c r="AL44" s="3"/>
      <c r="AZ44" s="470" t="str">
        <f t="shared" si="0"/>
        <v/>
      </c>
    </row>
    <row r="45" spans="1:52" ht="18" customHeight="1">
      <c r="A45" s="453">
        <v>41</v>
      </c>
      <c r="B45" s="189" t="s">
        <v>58</v>
      </c>
      <c r="C45" s="478"/>
      <c r="D45" s="24"/>
      <c r="E45" s="190"/>
      <c r="F45" s="25"/>
      <c r="G45" s="25"/>
      <c r="H45" s="191"/>
      <c r="I45" s="26"/>
      <c r="J45" s="27"/>
      <c r="K45" s="27"/>
      <c r="L45" s="28"/>
      <c r="M45" s="27"/>
      <c r="N45" s="29"/>
      <c r="O45" s="29" t="s">
        <v>1</v>
      </c>
      <c r="P45" s="497"/>
      <c r="Q45" s="492"/>
      <c r="R45" s="31"/>
      <c r="S45" s="199"/>
      <c r="T45" s="30"/>
      <c r="U45" s="32"/>
      <c r="V45" s="193"/>
      <c r="W45" s="306"/>
      <c r="X45" s="30"/>
      <c r="Y45" s="32"/>
      <c r="Z45" s="193"/>
      <c r="AA45" s="306"/>
      <c r="AB45" s="30"/>
      <c r="AC45" s="32"/>
      <c r="AD45" s="193"/>
      <c r="AL45" s="3"/>
      <c r="AZ45" s="470" t="str">
        <f t="shared" si="0"/>
        <v/>
      </c>
    </row>
    <row r="46" spans="1:52" ht="18" customHeight="1">
      <c r="A46" s="453">
        <v>42</v>
      </c>
      <c r="B46" s="189" t="s">
        <v>58</v>
      </c>
      <c r="C46" s="478"/>
      <c r="D46" s="24"/>
      <c r="E46" s="190"/>
      <c r="F46" s="25"/>
      <c r="G46" s="25"/>
      <c r="H46" s="191"/>
      <c r="I46" s="26"/>
      <c r="J46" s="27"/>
      <c r="K46" s="27"/>
      <c r="L46" s="28"/>
      <c r="M46" s="27"/>
      <c r="N46" s="29"/>
      <c r="O46" s="29" t="s">
        <v>1</v>
      </c>
      <c r="P46" s="497"/>
      <c r="Q46" s="492"/>
      <c r="R46" s="31"/>
      <c r="S46" s="199"/>
      <c r="T46" s="30"/>
      <c r="U46" s="32"/>
      <c r="V46" s="193"/>
      <c r="W46" s="306"/>
      <c r="X46" s="30"/>
      <c r="Y46" s="32"/>
      <c r="Z46" s="193"/>
      <c r="AA46" s="306"/>
      <c r="AB46" s="30"/>
      <c r="AC46" s="32"/>
      <c r="AD46" s="193"/>
      <c r="AL46" s="3"/>
      <c r="AZ46" s="470" t="str">
        <f t="shared" si="0"/>
        <v/>
      </c>
    </row>
    <row r="47" spans="1:52" ht="18" customHeight="1">
      <c r="A47" s="453">
        <v>43</v>
      </c>
      <c r="B47" s="189" t="s">
        <v>58</v>
      </c>
      <c r="C47" s="478"/>
      <c r="D47" s="24"/>
      <c r="E47" s="190"/>
      <c r="F47" s="25"/>
      <c r="G47" s="25"/>
      <c r="H47" s="191"/>
      <c r="I47" s="26"/>
      <c r="J47" s="27"/>
      <c r="K47" s="27"/>
      <c r="L47" s="28"/>
      <c r="M47" s="27"/>
      <c r="N47" s="29"/>
      <c r="O47" s="29" t="s">
        <v>1</v>
      </c>
      <c r="P47" s="497"/>
      <c r="Q47" s="492"/>
      <c r="R47" s="31"/>
      <c r="S47" s="199"/>
      <c r="T47" s="30"/>
      <c r="U47" s="32"/>
      <c r="V47" s="193"/>
      <c r="W47" s="306"/>
      <c r="X47" s="30"/>
      <c r="Y47" s="32"/>
      <c r="Z47" s="193"/>
      <c r="AA47" s="306"/>
      <c r="AB47" s="30"/>
      <c r="AC47" s="32"/>
      <c r="AD47" s="193"/>
      <c r="AL47" s="3"/>
      <c r="AZ47" s="470" t="str">
        <f t="shared" si="0"/>
        <v/>
      </c>
    </row>
    <row r="48" spans="1:52" ht="18" customHeight="1">
      <c r="A48" s="453">
        <v>44</v>
      </c>
      <c r="B48" s="189" t="s">
        <v>58</v>
      </c>
      <c r="C48" s="478"/>
      <c r="D48" s="24"/>
      <c r="E48" s="190"/>
      <c r="F48" s="25"/>
      <c r="G48" s="25"/>
      <c r="H48" s="191"/>
      <c r="I48" s="26"/>
      <c r="J48" s="27"/>
      <c r="K48" s="27"/>
      <c r="L48" s="28"/>
      <c r="M48" s="27"/>
      <c r="N48" s="29"/>
      <c r="O48" s="29" t="s">
        <v>1</v>
      </c>
      <c r="P48" s="497"/>
      <c r="Q48" s="492"/>
      <c r="R48" s="31"/>
      <c r="S48" s="199"/>
      <c r="T48" s="30"/>
      <c r="U48" s="32"/>
      <c r="V48" s="193"/>
      <c r="W48" s="306"/>
      <c r="X48" s="30"/>
      <c r="Y48" s="32"/>
      <c r="Z48" s="193"/>
      <c r="AA48" s="306"/>
      <c r="AB48" s="30"/>
      <c r="AC48" s="32"/>
      <c r="AD48" s="193"/>
      <c r="AL48" s="3"/>
      <c r="AZ48" s="470" t="str">
        <f t="shared" si="0"/>
        <v/>
      </c>
    </row>
    <row r="49" spans="1:52" ht="18" customHeight="1">
      <c r="A49" s="454">
        <v>45</v>
      </c>
      <c r="B49" s="194" t="s">
        <v>58</v>
      </c>
      <c r="C49" s="479"/>
      <c r="D49" s="72"/>
      <c r="E49" s="195"/>
      <c r="F49" s="73"/>
      <c r="G49" s="73"/>
      <c r="H49" s="196"/>
      <c r="I49" s="74"/>
      <c r="J49" s="75"/>
      <c r="K49" s="75"/>
      <c r="L49" s="76"/>
      <c r="M49" s="75"/>
      <c r="N49" s="77"/>
      <c r="O49" s="77" t="s">
        <v>1</v>
      </c>
      <c r="P49" s="498"/>
      <c r="Q49" s="493"/>
      <c r="R49" s="88"/>
      <c r="S49" s="197"/>
      <c r="T49" s="84"/>
      <c r="U49" s="85"/>
      <c r="V49" s="198"/>
      <c r="W49" s="305"/>
      <c r="X49" s="84"/>
      <c r="Y49" s="85"/>
      <c r="Z49" s="198"/>
      <c r="AA49" s="305"/>
      <c r="AB49" s="84"/>
      <c r="AC49" s="85"/>
      <c r="AD49" s="198"/>
      <c r="AL49" s="3"/>
      <c r="AZ49" s="470" t="str">
        <f t="shared" si="0"/>
        <v/>
      </c>
    </row>
    <row r="50" spans="1:52" ht="18" customHeight="1">
      <c r="A50" s="453">
        <v>46</v>
      </c>
      <c r="B50" s="189" t="s">
        <v>58</v>
      </c>
      <c r="C50" s="478"/>
      <c r="D50" s="24"/>
      <c r="E50" s="190"/>
      <c r="F50" s="25"/>
      <c r="G50" s="25"/>
      <c r="H50" s="191"/>
      <c r="I50" s="26"/>
      <c r="J50" s="27"/>
      <c r="K50" s="27"/>
      <c r="L50" s="28"/>
      <c r="M50" s="27"/>
      <c r="N50" s="29"/>
      <c r="O50" s="29" t="s">
        <v>1</v>
      </c>
      <c r="P50" s="497"/>
      <c r="Q50" s="492"/>
      <c r="R50" s="31"/>
      <c r="S50" s="199"/>
      <c r="T50" s="30"/>
      <c r="U50" s="32"/>
      <c r="V50" s="193"/>
      <c r="W50" s="306"/>
      <c r="X50" s="30"/>
      <c r="Y50" s="32"/>
      <c r="Z50" s="193"/>
      <c r="AA50" s="306"/>
      <c r="AB50" s="30"/>
      <c r="AC50" s="32"/>
      <c r="AD50" s="193"/>
      <c r="AL50" s="3"/>
      <c r="AZ50" s="470" t="str">
        <f t="shared" si="0"/>
        <v/>
      </c>
    </row>
    <row r="51" spans="1:52" ht="18" customHeight="1">
      <c r="A51" s="453">
        <v>47</v>
      </c>
      <c r="B51" s="189" t="s">
        <v>58</v>
      </c>
      <c r="C51" s="478"/>
      <c r="D51" s="24"/>
      <c r="E51" s="190"/>
      <c r="F51" s="25"/>
      <c r="G51" s="25"/>
      <c r="H51" s="191"/>
      <c r="I51" s="26"/>
      <c r="J51" s="27"/>
      <c r="K51" s="27"/>
      <c r="L51" s="28"/>
      <c r="M51" s="27"/>
      <c r="N51" s="29"/>
      <c r="O51" s="29" t="s">
        <v>1</v>
      </c>
      <c r="P51" s="497"/>
      <c r="Q51" s="492"/>
      <c r="R51" s="31"/>
      <c r="S51" s="199"/>
      <c r="T51" s="30"/>
      <c r="U51" s="32"/>
      <c r="V51" s="193"/>
      <c r="W51" s="306"/>
      <c r="X51" s="30"/>
      <c r="Y51" s="32"/>
      <c r="Z51" s="193"/>
      <c r="AA51" s="306"/>
      <c r="AB51" s="30"/>
      <c r="AC51" s="32"/>
      <c r="AD51" s="193"/>
      <c r="AL51" s="3"/>
      <c r="AZ51" s="470" t="str">
        <f t="shared" si="0"/>
        <v/>
      </c>
    </row>
    <row r="52" spans="1:52" ht="18" customHeight="1">
      <c r="A52" s="453">
        <v>48</v>
      </c>
      <c r="B52" s="189" t="s">
        <v>58</v>
      </c>
      <c r="C52" s="478"/>
      <c r="D52" s="24"/>
      <c r="E52" s="190"/>
      <c r="F52" s="25"/>
      <c r="G52" s="25"/>
      <c r="H52" s="191"/>
      <c r="I52" s="26"/>
      <c r="J52" s="27"/>
      <c r="K52" s="27"/>
      <c r="L52" s="28"/>
      <c r="M52" s="27"/>
      <c r="N52" s="29"/>
      <c r="O52" s="29" t="s">
        <v>1</v>
      </c>
      <c r="P52" s="497"/>
      <c r="Q52" s="492"/>
      <c r="R52" s="31"/>
      <c r="S52" s="199"/>
      <c r="T52" s="30"/>
      <c r="U52" s="32"/>
      <c r="V52" s="193"/>
      <c r="W52" s="306"/>
      <c r="X52" s="30"/>
      <c r="Y52" s="32"/>
      <c r="Z52" s="193"/>
      <c r="AA52" s="306"/>
      <c r="AB52" s="30"/>
      <c r="AC52" s="32"/>
      <c r="AD52" s="193"/>
      <c r="AL52" s="3"/>
      <c r="AZ52" s="470" t="str">
        <f t="shared" si="0"/>
        <v/>
      </c>
    </row>
    <row r="53" spans="1:52" ht="18" customHeight="1">
      <c r="A53" s="453">
        <v>49</v>
      </c>
      <c r="B53" s="189" t="s">
        <v>58</v>
      </c>
      <c r="C53" s="478"/>
      <c r="D53" s="24"/>
      <c r="E53" s="190"/>
      <c r="F53" s="25"/>
      <c r="G53" s="25"/>
      <c r="H53" s="191"/>
      <c r="I53" s="26"/>
      <c r="J53" s="27"/>
      <c r="K53" s="27"/>
      <c r="L53" s="28"/>
      <c r="M53" s="27"/>
      <c r="N53" s="29"/>
      <c r="O53" s="29" t="s">
        <v>1</v>
      </c>
      <c r="P53" s="497"/>
      <c r="Q53" s="492"/>
      <c r="R53" s="31"/>
      <c r="S53" s="199"/>
      <c r="T53" s="30"/>
      <c r="U53" s="32"/>
      <c r="V53" s="193"/>
      <c r="W53" s="306"/>
      <c r="X53" s="30"/>
      <c r="Y53" s="32"/>
      <c r="Z53" s="193"/>
      <c r="AA53" s="306"/>
      <c r="AB53" s="30"/>
      <c r="AC53" s="32"/>
      <c r="AD53" s="193"/>
      <c r="AL53" s="3"/>
      <c r="AZ53" s="470" t="str">
        <f t="shared" si="0"/>
        <v/>
      </c>
    </row>
    <row r="54" spans="1:52" ht="18" customHeight="1">
      <c r="A54" s="454">
        <v>50</v>
      </c>
      <c r="B54" s="194" t="s">
        <v>58</v>
      </c>
      <c r="C54" s="479"/>
      <c r="D54" s="72"/>
      <c r="E54" s="195"/>
      <c r="F54" s="73"/>
      <c r="G54" s="73"/>
      <c r="H54" s="196"/>
      <c r="I54" s="74"/>
      <c r="J54" s="75"/>
      <c r="K54" s="75"/>
      <c r="L54" s="76"/>
      <c r="M54" s="75"/>
      <c r="N54" s="77"/>
      <c r="O54" s="77" t="s">
        <v>1</v>
      </c>
      <c r="P54" s="498"/>
      <c r="Q54" s="493"/>
      <c r="R54" s="88"/>
      <c r="S54" s="197"/>
      <c r="T54" s="84"/>
      <c r="U54" s="85"/>
      <c r="V54" s="198"/>
      <c r="W54" s="305"/>
      <c r="X54" s="84"/>
      <c r="Y54" s="85"/>
      <c r="Z54" s="198"/>
      <c r="AA54" s="305"/>
      <c r="AB54" s="84"/>
      <c r="AC54" s="85"/>
      <c r="AD54" s="198"/>
      <c r="AL54" s="3"/>
      <c r="AZ54" s="470" t="str">
        <f t="shared" si="0"/>
        <v/>
      </c>
    </row>
    <row r="55" spans="1:52" ht="18" customHeight="1">
      <c r="A55" s="453">
        <v>51</v>
      </c>
      <c r="B55" s="189" t="s">
        <v>58</v>
      </c>
      <c r="C55" s="478"/>
      <c r="D55" s="24"/>
      <c r="E55" s="190"/>
      <c r="F55" s="25"/>
      <c r="G55" s="25"/>
      <c r="H55" s="191"/>
      <c r="I55" s="26"/>
      <c r="J55" s="27"/>
      <c r="K55" s="27"/>
      <c r="L55" s="28"/>
      <c r="M55" s="27"/>
      <c r="N55" s="29"/>
      <c r="O55" s="29" t="s">
        <v>1</v>
      </c>
      <c r="P55" s="497"/>
      <c r="Q55" s="492"/>
      <c r="R55" s="31"/>
      <c r="S55" s="199"/>
      <c r="T55" s="30"/>
      <c r="U55" s="32"/>
      <c r="V55" s="193"/>
      <c r="W55" s="306"/>
      <c r="X55" s="30"/>
      <c r="Y55" s="32"/>
      <c r="Z55" s="193"/>
      <c r="AA55" s="306"/>
      <c r="AB55" s="30"/>
      <c r="AC55" s="32"/>
      <c r="AD55" s="193"/>
      <c r="AL55" s="3"/>
      <c r="AZ55" s="470" t="str">
        <f t="shared" si="0"/>
        <v/>
      </c>
    </row>
    <row r="56" spans="1:52" ht="18" customHeight="1">
      <c r="A56" s="453">
        <v>52</v>
      </c>
      <c r="B56" s="189" t="s">
        <v>58</v>
      </c>
      <c r="C56" s="478"/>
      <c r="D56" s="24"/>
      <c r="E56" s="190"/>
      <c r="F56" s="25"/>
      <c r="G56" s="25"/>
      <c r="H56" s="191"/>
      <c r="I56" s="26"/>
      <c r="J56" s="27"/>
      <c r="K56" s="27"/>
      <c r="L56" s="28"/>
      <c r="M56" s="27"/>
      <c r="N56" s="29"/>
      <c r="O56" s="29" t="s">
        <v>1</v>
      </c>
      <c r="P56" s="497"/>
      <c r="Q56" s="492"/>
      <c r="R56" s="31"/>
      <c r="S56" s="199"/>
      <c r="T56" s="30"/>
      <c r="U56" s="32"/>
      <c r="V56" s="193"/>
      <c r="W56" s="306"/>
      <c r="X56" s="30"/>
      <c r="Y56" s="32"/>
      <c r="Z56" s="193"/>
      <c r="AA56" s="306"/>
      <c r="AB56" s="30"/>
      <c r="AC56" s="32"/>
      <c r="AD56" s="193"/>
      <c r="AL56" s="3"/>
      <c r="AZ56" s="470" t="str">
        <f t="shared" si="0"/>
        <v/>
      </c>
    </row>
    <row r="57" spans="1:52" ht="18" customHeight="1">
      <c r="A57" s="453">
        <v>53</v>
      </c>
      <c r="B57" s="189" t="s">
        <v>58</v>
      </c>
      <c r="C57" s="478"/>
      <c r="D57" s="24"/>
      <c r="E57" s="190"/>
      <c r="F57" s="25"/>
      <c r="G57" s="25"/>
      <c r="H57" s="191"/>
      <c r="I57" s="26"/>
      <c r="J57" s="27"/>
      <c r="K57" s="27"/>
      <c r="L57" s="28"/>
      <c r="M57" s="27"/>
      <c r="N57" s="29"/>
      <c r="O57" s="29" t="s">
        <v>1</v>
      </c>
      <c r="P57" s="497"/>
      <c r="Q57" s="492"/>
      <c r="R57" s="31"/>
      <c r="S57" s="199"/>
      <c r="T57" s="30"/>
      <c r="U57" s="32"/>
      <c r="V57" s="193"/>
      <c r="W57" s="306"/>
      <c r="X57" s="30"/>
      <c r="Y57" s="32"/>
      <c r="Z57" s="193"/>
      <c r="AA57" s="306"/>
      <c r="AB57" s="30"/>
      <c r="AC57" s="32"/>
      <c r="AD57" s="193"/>
      <c r="AL57" s="3"/>
      <c r="AZ57" s="470" t="str">
        <f t="shared" si="0"/>
        <v/>
      </c>
    </row>
    <row r="58" spans="1:52" ht="18" customHeight="1">
      <c r="A58" s="453">
        <v>54</v>
      </c>
      <c r="B58" s="189" t="s">
        <v>58</v>
      </c>
      <c r="C58" s="478"/>
      <c r="D58" s="24"/>
      <c r="E58" s="190"/>
      <c r="F58" s="25"/>
      <c r="G58" s="25"/>
      <c r="H58" s="191"/>
      <c r="I58" s="26"/>
      <c r="J58" s="27"/>
      <c r="K58" s="27"/>
      <c r="L58" s="28"/>
      <c r="M58" s="27"/>
      <c r="N58" s="29"/>
      <c r="O58" s="29" t="s">
        <v>1</v>
      </c>
      <c r="P58" s="497"/>
      <c r="Q58" s="492"/>
      <c r="R58" s="31"/>
      <c r="S58" s="199"/>
      <c r="T58" s="30"/>
      <c r="U58" s="32"/>
      <c r="V58" s="193"/>
      <c r="W58" s="306"/>
      <c r="X58" s="30"/>
      <c r="Y58" s="32"/>
      <c r="Z58" s="193"/>
      <c r="AA58" s="306"/>
      <c r="AB58" s="30"/>
      <c r="AC58" s="32"/>
      <c r="AD58" s="193"/>
      <c r="AL58" s="3"/>
      <c r="AZ58" s="470" t="str">
        <f t="shared" si="0"/>
        <v/>
      </c>
    </row>
    <row r="59" spans="1:52" ht="18" customHeight="1">
      <c r="A59" s="454">
        <v>55</v>
      </c>
      <c r="B59" s="194" t="s">
        <v>58</v>
      </c>
      <c r="C59" s="479"/>
      <c r="D59" s="72"/>
      <c r="E59" s="195"/>
      <c r="F59" s="73"/>
      <c r="G59" s="73"/>
      <c r="H59" s="196"/>
      <c r="I59" s="74"/>
      <c r="J59" s="75"/>
      <c r="K59" s="75"/>
      <c r="L59" s="76"/>
      <c r="M59" s="75"/>
      <c r="N59" s="77"/>
      <c r="O59" s="77" t="s">
        <v>1</v>
      </c>
      <c r="P59" s="498"/>
      <c r="Q59" s="493"/>
      <c r="R59" s="88"/>
      <c r="S59" s="197"/>
      <c r="T59" s="84"/>
      <c r="U59" s="85"/>
      <c r="V59" s="198"/>
      <c r="W59" s="305"/>
      <c r="X59" s="84"/>
      <c r="Y59" s="85"/>
      <c r="Z59" s="198"/>
      <c r="AA59" s="305"/>
      <c r="AB59" s="84"/>
      <c r="AC59" s="85"/>
      <c r="AD59" s="198"/>
      <c r="AL59" s="3"/>
      <c r="AZ59" s="470" t="str">
        <f t="shared" si="0"/>
        <v/>
      </c>
    </row>
    <row r="60" spans="1:52" ht="18" customHeight="1">
      <c r="A60" s="453">
        <v>56</v>
      </c>
      <c r="B60" s="189" t="s">
        <v>58</v>
      </c>
      <c r="C60" s="478"/>
      <c r="D60" s="24"/>
      <c r="E60" s="190"/>
      <c r="F60" s="25"/>
      <c r="G60" s="25"/>
      <c r="H60" s="191"/>
      <c r="I60" s="26"/>
      <c r="J60" s="27"/>
      <c r="K60" s="27"/>
      <c r="L60" s="28"/>
      <c r="M60" s="27"/>
      <c r="N60" s="29"/>
      <c r="O60" s="29" t="s">
        <v>1</v>
      </c>
      <c r="P60" s="497"/>
      <c r="Q60" s="492"/>
      <c r="R60" s="31"/>
      <c r="S60" s="199"/>
      <c r="T60" s="30"/>
      <c r="U60" s="32"/>
      <c r="V60" s="193"/>
      <c r="W60" s="306"/>
      <c r="X60" s="30"/>
      <c r="Y60" s="32"/>
      <c r="Z60" s="193"/>
      <c r="AA60" s="306"/>
      <c r="AB60" s="30"/>
      <c r="AC60" s="32"/>
      <c r="AD60" s="193"/>
      <c r="AL60" s="3"/>
      <c r="AZ60" s="470" t="str">
        <f t="shared" si="0"/>
        <v/>
      </c>
    </row>
    <row r="61" spans="1:52" ht="18" customHeight="1">
      <c r="A61" s="453">
        <v>57</v>
      </c>
      <c r="B61" s="189" t="s">
        <v>58</v>
      </c>
      <c r="C61" s="478"/>
      <c r="D61" s="24"/>
      <c r="E61" s="190"/>
      <c r="F61" s="25"/>
      <c r="G61" s="25"/>
      <c r="H61" s="191"/>
      <c r="I61" s="26"/>
      <c r="J61" s="27"/>
      <c r="K61" s="27"/>
      <c r="L61" s="28"/>
      <c r="M61" s="27"/>
      <c r="N61" s="29"/>
      <c r="O61" s="29" t="s">
        <v>1</v>
      </c>
      <c r="P61" s="497"/>
      <c r="Q61" s="492"/>
      <c r="R61" s="31"/>
      <c r="S61" s="199"/>
      <c r="T61" s="30"/>
      <c r="U61" s="32"/>
      <c r="V61" s="193"/>
      <c r="W61" s="306"/>
      <c r="X61" s="30"/>
      <c r="Y61" s="32"/>
      <c r="Z61" s="193"/>
      <c r="AA61" s="306"/>
      <c r="AB61" s="30"/>
      <c r="AC61" s="32"/>
      <c r="AD61" s="193"/>
      <c r="AL61" s="3"/>
      <c r="AZ61" s="470" t="str">
        <f t="shared" si="0"/>
        <v/>
      </c>
    </row>
    <row r="62" spans="1:52" ht="18" customHeight="1">
      <c r="A62" s="453">
        <v>58</v>
      </c>
      <c r="B62" s="189" t="s">
        <v>58</v>
      </c>
      <c r="C62" s="478"/>
      <c r="D62" s="24"/>
      <c r="E62" s="190"/>
      <c r="F62" s="25"/>
      <c r="G62" s="25"/>
      <c r="H62" s="191"/>
      <c r="I62" s="26"/>
      <c r="J62" s="27"/>
      <c r="K62" s="27"/>
      <c r="L62" s="28"/>
      <c r="M62" s="27"/>
      <c r="N62" s="29"/>
      <c r="O62" s="29" t="s">
        <v>1</v>
      </c>
      <c r="P62" s="497"/>
      <c r="Q62" s="492"/>
      <c r="R62" s="31"/>
      <c r="S62" s="199"/>
      <c r="T62" s="30"/>
      <c r="U62" s="32"/>
      <c r="V62" s="193"/>
      <c r="W62" s="306"/>
      <c r="X62" s="30"/>
      <c r="Y62" s="32"/>
      <c r="Z62" s="193"/>
      <c r="AA62" s="306"/>
      <c r="AB62" s="30"/>
      <c r="AC62" s="32"/>
      <c r="AD62" s="193"/>
      <c r="AL62" s="3"/>
      <c r="AZ62" s="470" t="str">
        <f t="shared" si="0"/>
        <v/>
      </c>
    </row>
    <row r="63" spans="1:52" ht="18" customHeight="1">
      <c r="A63" s="453">
        <v>59</v>
      </c>
      <c r="B63" s="189" t="s">
        <v>58</v>
      </c>
      <c r="C63" s="478"/>
      <c r="D63" s="24"/>
      <c r="E63" s="190"/>
      <c r="F63" s="25"/>
      <c r="G63" s="25"/>
      <c r="H63" s="191"/>
      <c r="I63" s="26"/>
      <c r="J63" s="27"/>
      <c r="K63" s="27"/>
      <c r="L63" s="28"/>
      <c r="M63" s="27"/>
      <c r="N63" s="29"/>
      <c r="O63" s="29" t="s">
        <v>1</v>
      </c>
      <c r="P63" s="497"/>
      <c r="Q63" s="492"/>
      <c r="R63" s="31"/>
      <c r="S63" s="199"/>
      <c r="T63" s="30"/>
      <c r="U63" s="32"/>
      <c r="V63" s="193"/>
      <c r="W63" s="306"/>
      <c r="X63" s="30"/>
      <c r="Y63" s="32"/>
      <c r="Z63" s="193"/>
      <c r="AA63" s="306"/>
      <c r="AB63" s="30"/>
      <c r="AC63" s="32"/>
      <c r="AD63" s="193"/>
      <c r="AL63" s="3"/>
      <c r="AZ63" s="470" t="str">
        <f t="shared" si="0"/>
        <v/>
      </c>
    </row>
    <row r="64" spans="1:52" ht="18" customHeight="1">
      <c r="A64" s="454">
        <v>60</v>
      </c>
      <c r="B64" s="194" t="s">
        <v>58</v>
      </c>
      <c r="C64" s="479"/>
      <c r="D64" s="72"/>
      <c r="E64" s="195"/>
      <c r="F64" s="73"/>
      <c r="G64" s="73"/>
      <c r="H64" s="196"/>
      <c r="I64" s="74"/>
      <c r="J64" s="75"/>
      <c r="K64" s="75"/>
      <c r="L64" s="76"/>
      <c r="M64" s="75"/>
      <c r="N64" s="77"/>
      <c r="O64" s="77" t="s">
        <v>1</v>
      </c>
      <c r="P64" s="498"/>
      <c r="Q64" s="493"/>
      <c r="R64" s="88"/>
      <c r="S64" s="197"/>
      <c r="T64" s="84"/>
      <c r="U64" s="85"/>
      <c r="V64" s="198"/>
      <c r="W64" s="305"/>
      <c r="X64" s="84"/>
      <c r="Y64" s="85"/>
      <c r="Z64" s="198"/>
      <c r="AA64" s="305"/>
      <c r="AB64" s="84"/>
      <c r="AC64" s="85"/>
      <c r="AD64" s="198"/>
      <c r="AL64" s="3"/>
      <c r="AZ64" s="470" t="str">
        <f t="shared" si="0"/>
        <v/>
      </c>
    </row>
    <row r="65" spans="1:52" ht="18" customHeight="1">
      <c r="A65" s="453">
        <v>61</v>
      </c>
      <c r="B65" s="189" t="s">
        <v>58</v>
      </c>
      <c r="C65" s="478"/>
      <c r="D65" s="24"/>
      <c r="E65" s="190"/>
      <c r="F65" s="25"/>
      <c r="G65" s="25"/>
      <c r="H65" s="191"/>
      <c r="I65" s="26"/>
      <c r="J65" s="27"/>
      <c r="K65" s="27"/>
      <c r="L65" s="28"/>
      <c r="M65" s="27"/>
      <c r="N65" s="29"/>
      <c r="O65" s="29" t="s">
        <v>1</v>
      </c>
      <c r="P65" s="497"/>
      <c r="Q65" s="492"/>
      <c r="R65" s="31"/>
      <c r="S65" s="199"/>
      <c r="T65" s="30"/>
      <c r="U65" s="32"/>
      <c r="V65" s="193"/>
      <c r="W65" s="306"/>
      <c r="X65" s="30"/>
      <c r="Y65" s="32"/>
      <c r="Z65" s="193"/>
      <c r="AA65" s="306"/>
      <c r="AB65" s="30"/>
      <c r="AC65" s="32"/>
      <c r="AD65" s="193"/>
      <c r="AL65" s="3"/>
      <c r="AZ65" s="470" t="str">
        <f t="shared" si="0"/>
        <v/>
      </c>
    </row>
    <row r="66" spans="1:52" ht="18" customHeight="1">
      <c r="A66" s="453">
        <v>62</v>
      </c>
      <c r="B66" s="189" t="s">
        <v>58</v>
      </c>
      <c r="C66" s="478"/>
      <c r="D66" s="24"/>
      <c r="E66" s="190"/>
      <c r="F66" s="25"/>
      <c r="G66" s="25"/>
      <c r="H66" s="191"/>
      <c r="I66" s="26"/>
      <c r="J66" s="27"/>
      <c r="K66" s="27"/>
      <c r="L66" s="28"/>
      <c r="M66" s="27"/>
      <c r="N66" s="29"/>
      <c r="O66" s="29" t="s">
        <v>1</v>
      </c>
      <c r="P66" s="497"/>
      <c r="Q66" s="492"/>
      <c r="R66" s="31"/>
      <c r="S66" s="199"/>
      <c r="T66" s="30"/>
      <c r="U66" s="32"/>
      <c r="V66" s="193"/>
      <c r="W66" s="306"/>
      <c r="X66" s="30"/>
      <c r="Y66" s="32"/>
      <c r="Z66" s="193"/>
      <c r="AA66" s="306"/>
      <c r="AB66" s="30"/>
      <c r="AC66" s="32"/>
      <c r="AD66" s="193"/>
      <c r="AL66" s="3"/>
      <c r="AZ66" s="470" t="str">
        <f t="shared" si="0"/>
        <v/>
      </c>
    </row>
    <row r="67" spans="1:52" ht="18" customHeight="1">
      <c r="A67" s="453">
        <v>63</v>
      </c>
      <c r="B67" s="189" t="s">
        <v>58</v>
      </c>
      <c r="C67" s="478"/>
      <c r="D67" s="24"/>
      <c r="E67" s="190"/>
      <c r="F67" s="25"/>
      <c r="G67" s="25"/>
      <c r="H67" s="191"/>
      <c r="I67" s="26"/>
      <c r="J67" s="27"/>
      <c r="K67" s="27"/>
      <c r="L67" s="28"/>
      <c r="M67" s="27"/>
      <c r="N67" s="29"/>
      <c r="O67" s="29" t="s">
        <v>1</v>
      </c>
      <c r="P67" s="497"/>
      <c r="Q67" s="492"/>
      <c r="R67" s="31"/>
      <c r="S67" s="199"/>
      <c r="T67" s="30"/>
      <c r="U67" s="32"/>
      <c r="V67" s="193"/>
      <c r="W67" s="306"/>
      <c r="X67" s="30"/>
      <c r="Y67" s="32"/>
      <c r="Z67" s="193"/>
      <c r="AA67" s="306"/>
      <c r="AB67" s="30"/>
      <c r="AC67" s="32"/>
      <c r="AD67" s="193"/>
      <c r="AL67" s="3"/>
      <c r="AZ67" s="470" t="str">
        <f t="shared" si="0"/>
        <v/>
      </c>
    </row>
    <row r="68" spans="1:52" ht="18" customHeight="1">
      <c r="A68" s="453">
        <v>64</v>
      </c>
      <c r="B68" s="189" t="s">
        <v>58</v>
      </c>
      <c r="C68" s="478"/>
      <c r="D68" s="24"/>
      <c r="E68" s="190"/>
      <c r="F68" s="25"/>
      <c r="G68" s="25"/>
      <c r="H68" s="191"/>
      <c r="I68" s="26"/>
      <c r="J68" s="27"/>
      <c r="K68" s="27"/>
      <c r="L68" s="28"/>
      <c r="M68" s="27"/>
      <c r="N68" s="29"/>
      <c r="O68" s="29" t="s">
        <v>1</v>
      </c>
      <c r="P68" s="497"/>
      <c r="Q68" s="492"/>
      <c r="R68" s="31"/>
      <c r="S68" s="199"/>
      <c r="T68" s="30"/>
      <c r="U68" s="32"/>
      <c r="V68" s="193"/>
      <c r="W68" s="306"/>
      <c r="X68" s="30"/>
      <c r="Y68" s="32"/>
      <c r="Z68" s="193"/>
      <c r="AA68" s="306"/>
      <c r="AB68" s="30"/>
      <c r="AC68" s="32"/>
      <c r="AD68" s="193"/>
      <c r="AL68" s="3"/>
      <c r="AZ68" s="470" t="str">
        <f t="shared" si="0"/>
        <v/>
      </c>
    </row>
    <row r="69" spans="1:52" ht="18" customHeight="1">
      <c r="A69" s="454">
        <v>65</v>
      </c>
      <c r="B69" s="194" t="s">
        <v>58</v>
      </c>
      <c r="C69" s="479"/>
      <c r="D69" s="72"/>
      <c r="E69" s="195"/>
      <c r="F69" s="73"/>
      <c r="G69" s="73"/>
      <c r="H69" s="196"/>
      <c r="I69" s="74"/>
      <c r="J69" s="75"/>
      <c r="K69" s="75"/>
      <c r="L69" s="76"/>
      <c r="M69" s="75"/>
      <c r="N69" s="77"/>
      <c r="O69" s="77" t="s">
        <v>1</v>
      </c>
      <c r="P69" s="498"/>
      <c r="Q69" s="493"/>
      <c r="R69" s="88"/>
      <c r="S69" s="197"/>
      <c r="T69" s="84"/>
      <c r="U69" s="85"/>
      <c r="V69" s="198"/>
      <c r="W69" s="305"/>
      <c r="X69" s="84"/>
      <c r="Y69" s="85"/>
      <c r="Z69" s="198"/>
      <c r="AA69" s="305"/>
      <c r="AB69" s="84"/>
      <c r="AC69" s="85"/>
      <c r="AD69" s="198"/>
      <c r="AL69" s="3"/>
      <c r="AZ69" s="470" t="str">
        <f t="shared" si="0"/>
        <v/>
      </c>
    </row>
    <row r="70" spans="1:52" ht="18" customHeight="1">
      <c r="A70" s="453">
        <v>66</v>
      </c>
      <c r="B70" s="189" t="s">
        <v>58</v>
      </c>
      <c r="C70" s="478"/>
      <c r="D70" s="24"/>
      <c r="E70" s="190"/>
      <c r="F70" s="25"/>
      <c r="G70" s="25"/>
      <c r="H70" s="191"/>
      <c r="I70" s="26"/>
      <c r="J70" s="27"/>
      <c r="K70" s="27"/>
      <c r="L70" s="28"/>
      <c r="M70" s="27"/>
      <c r="N70" s="29"/>
      <c r="O70" s="29" t="s">
        <v>1</v>
      </c>
      <c r="P70" s="497"/>
      <c r="Q70" s="492"/>
      <c r="R70" s="31"/>
      <c r="S70" s="199"/>
      <c r="T70" s="30"/>
      <c r="U70" s="32"/>
      <c r="V70" s="193"/>
      <c r="W70" s="306"/>
      <c r="X70" s="30"/>
      <c r="Y70" s="32"/>
      <c r="Z70" s="193"/>
      <c r="AA70" s="306"/>
      <c r="AB70" s="30"/>
      <c r="AC70" s="32"/>
      <c r="AD70" s="193"/>
      <c r="AL70" s="3"/>
      <c r="AZ70" s="470" t="str">
        <f t="shared" ref="AZ70:AZ104" si="1">IF(AND(D70&lt;&gt;"",E70&lt;&gt;"",TRIM(D70)=TRIM(D69),TRIM(E70)=TRIM(E69)),1,"")</f>
        <v/>
      </c>
    </row>
    <row r="71" spans="1:52" ht="18" customHeight="1">
      <c r="A71" s="453">
        <v>67</v>
      </c>
      <c r="B71" s="189" t="s">
        <v>58</v>
      </c>
      <c r="C71" s="478"/>
      <c r="D71" s="24"/>
      <c r="E71" s="190"/>
      <c r="F71" s="25"/>
      <c r="G71" s="25"/>
      <c r="H71" s="191"/>
      <c r="I71" s="26"/>
      <c r="J71" s="27"/>
      <c r="K71" s="27"/>
      <c r="L71" s="28"/>
      <c r="M71" s="27"/>
      <c r="N71" s="29"/>
      <c r="O71" s="29" t="s">
        <v>1</v>
      </c>
      <c r="P71" s="497"/>
      <c r="Q71" s="492"/>
      <c r="R71" s="31"/>
      <c r="S71" s="199"/>
      <c r="T71" s="30"/>
      <c r="U71" s="32"/>
      <c r="V71" s="193"/>
      <c r="W71" s="306"/>
      <c r="X71" s="30"/>
      <c r="Y71" s="32"/>
      <c r="Z71" s="193"/>
      <c r="AA71" s="306"/>
      <c r="AB71" s="30"/>
      <c r="AC71" s="32"/>
      <c r="AD71" s="193"/>
      <c r="AL71" s="3"/>
      <c r="AZ71" s="470" t="str">
        <f t="shared" si="1"/>
        <v/>
      </c>
    </row>
    <row r="72" spans="1:52" ht="18" customHeight="1">
      <c r="A72" s="453">
        <v>68</v>
      </c>
      <c r="B72" s="189" t="s">
        <v>58</v>
      </c>
      <c r="C72" s="478"/>
      <c r="D72" s="24"/>
      <c r="E72" s="190"/>
      <c r="F72" s="25"/>
      <c r="G72" s="25"/>
      <c r="H72" s="191"/>
      <c r="I72" s="26"/>
      <c r="J72" s="27"/>
      <c r="K72" s="27"/>
      <c r="L72" s="28"/>
      <c r="M72" s="27"/>
      <c r="N72" s="29"/>
      <c r="O72" s="29" t="s">
        <v>1</v>
      </c>
      <c r="P72" s="497"/>
      <c r="Q72" s="492"/>
      <c r="R72" s="31"/>
      <c r="S72" s="199"/>
      <c r="T72" s="30"/>
      <c r="U72" s="32"/>
      <c r="V72" s="193"/>
      <c r="W72" s="306"/>
      <c r="X72" s="30"/>
      <c r="Y72" s="32"/>
      <c r="Z72" s="193"/>
      <c r="AA72" s="306"/>
      <c r="AB72" s="30"/>
      <c r="AC72" s="32"/>
      <c r="AD72" s="193"/>
      <c r="AL72" s="3"/>
      <c r="AZ72" s="470" t="str">
        <f t="shared" si="1"/>
        <v/>
      </c>
    </row>
    <row r="73" spans="1:52" ht="18" customHeight="1">
      <c r="A73" s="453">
        <v>69</v>
      </c>
      <c r="B73" s="189" t="s">
        <v>58</v>
      </c>
      <c r="C73" s="478"/>
      <c r="D73" s="24"/>
      <c r="E73" s="190"/>
      <c r="F73" s="25"/>
      <c r="G73" s="25"/>
      <c r="H73" s="191"/>
      <c r="I73" s="26"/>
      <c r="J73" s="27"/>
      <c r="K73" s="27"/>
      <c r="L73" s="28"/>
      <c r="M73" s="27"/>
      <c r="N73" s="29"/>
      <c r="O73" s="29" t="s">
        <v>1</v>
      </c>
      <c r="P73" s="497"/>
      <c r="Q73" s="492"/>
      <c r="R73" s="31"/>
      <c r="S73" s="199"/>
      <c r="T73" s="30"/>
      <c r="U73" s="32"/>
      <c r="V73" s="193"/>
      <c r="W73" s="306"/>
      <c r="X73" s="30"/>
      <c r="Y73" s="32"/>
      <c r="Z73" s="193"/>
      <c r="AA73" s="306"/>
      <c r="AB73" s="30"/>
      <c r="AC73" s="32"/>
      <c r="AD73" s="193"/>
      <c r="AL73" s="3"/>
      <c r="AZ73" s="470" t="str">
        <f t="shared" si="1"/>
        <v/>
      </c>
    </row>
    <row r="74" spans="1:52" ht="18" customHeight="1">
      <c r="A74" s="454">
        <v>70</v>
      </c>
      <c r="B74" s="194" t="s">
        <v>58</v>
      </c>
      <c r="C74" s="479"/>
      <c r="D74" s="72"/>
      <c r="E74" s="195"/>
      <c r="F74" s="73"/>
      <c r="G74" s="73"/>
      <c r="H74" s="196"/>
      <c r="I74" s="74"/>
      <c r="J74" s="75"/>
      <c r="K74" s="75"/>
      <c r="L74" s="76"/>
      <c r="M74" s="75"/>
      <c r="N74" s="77"/>
      <c r="O74" s="77" t="s">
        <v>1</v>
      </c>
      <c r="P74" s="498"/>
      <c r="Q74" s="493"/>
      <c r="R74" s="88"/>
      <c r="S74" s="197"/>
      <c r="T74" s="84"/>
      <c r="U74" s="85"/>
      <c r="V74" s="198"/>
      <c r="W74" s="305"/>
      <c r="X74" s="84"/>
      <c r="Y74" s="85"/>
      <c r="Z74" s="198"/>
      <c r="AA74" s="305"/>
      <c r="AB74" s="84"/>
      <c r="AC74" s="85"/>
      <c r="AD74" s="198"/>
      <c r="AL74" s="3"/>
      <c r="AZ74" s="470" t="str">
        <f t="shared" si="1"/>
        <v/>
      </c>
    </row>
    <row r="75" spans="1:52" ht="18" customHeight="1">
      <c r="A75" s="453">
        <v>71</v>
      </c>
      <c r="B75" s="189" t="s">
        <v>58</v>
      </c>
      <c r="C75" s="478"/>
      <c r="D75" s="24"/>
      <c r="E75" s="190"/>
      <c r="F75" s="25"/>
      <c r="G75" s="25"/>
      <c r="H75" s="191"/>
      <c r="I75" s="26"/>
      <c r="J75" s="27"/>
      <c r="K75" s="27"/>
      <c r="L75" s="28"/>
      <c r="M75" s="27"/>
      <c r="N75" s="29"/>
      <c r="O75" s="29" t="s">
        <v>1</v>
      </c>
      <c r="P75" s="497"/>
      <c r="Q75" s="492"/>
      <c r="R75" s="31"/>
      <c r="S75" s="199"/>
      <c r="T75" s="30"/>
      <c r="U75" s="32"/>
      <c r="V75" s="193"/>
      <c r="W75" s="306"/>
      <c r="X75" s="30"/>
      <c r="Y75" s="32"/>
      <c r="Z75" s="193"/>
      <c r="AA75" s="306"/>
      <c r="AB75" s="30"/>
      <c r="AC75" s="32"/>
      <c r="AD75" s="193"/>
      <c r="AL75" s="3"/>
      <c r="AZ75" s="470" t="str">
        <f t="shared" si="1"/>
        <v/>
      </c>
    </row>
    <row r="76" spans="1:52" ht="18" customHeight="1">
      <c r="A76" s="453">
        <v>72</v>
      </c>
      <c r="B76" s="189" t="s">
        <v>58</v>
      </c>
      <c r="C76" s="478"/>
      <c r="D76" s="24"/>
      <c r="E76" s="190"/>
      <c r="F76" s="25"/>
      <c r="G76" s="25"/>
      <c r="H76" s="191"/>
      <c r="I76" s="26"/>
      <c r="J76" s="27"/>
      <c r="K76" s="27"/>
      <c r="L76" s="28"/>
      <c r="M76" s="27"/>
      <c r="N76" s="29"/>
      <c r="O76" s="29" t="s">
        <v>1</v>
      </c>
      <c r="P76" s="497"/>
      <c r="Q76" s="492"/>
      <c r="R76" s="31"/>
      <c r="S76" s="199"/>
      <c r="T76" s="30"/>
      <c r="U76" s="32"/>
      <c r="V76" s="193"/>
      <c r="W76" s="306"/>
      <c r="X76" s="30"/>
      <c r="Y76" s="32"/>
      <c r="Z76" s="193"/>
      <c r="AA76" s="306"/>
      <c r="AB76" s="30"/>
      <c r="AC76" s="32"/>
      <c r="AD76" s="193"/>
      <c r="AL76" s="3"/>
      <c r="AZ76" s="470" t="str">
        <f t="shared" si="1"/>
        <v/>
      </c>
    </row>
    <row r="77" spans="1:52" ht="18" customHeight="1">
      <c r="A77" s="453">
        <v>73</v>
      </c>
      <c r="B77" s="189" t="s">
        <v>58</v>
      </c>
      <c r="C77" s="478"/>
      <c r="D77" s="24"/>
      <c r="E77" s="190"/>
      <c r="F77" s="25"/>
      <c r="G77" s="25"/>
      <c r="H77" s="191"/>
      <c r="I77" s="26"/>
      <c r="J77" s="27"/>
      <c r="K77" s="27"/>
      <c r="L77" s="28"/>
      <c r="M77" s="27"/>
      <c r="N77" s="29"/>
      <c r="O77" s="29" t="s">
        <v>1</v>
      </c>
      <c r="P77" s="497"/>
      <c r="Q77" s="492"/>
      <c r="R77" s="31"/>
      <c r="S77" s="199"/>
      <c r="T77" s="30"/>
      <c r="U77" s="32"/>
      <c r="V77" s="193"/>
      <c r="W77" s="306"/>
      <c r="X77" s="30"/>
      <c r="Y77" s="32"/>
      <c r="Z77" s="193"/>
      <c r="AA77" s="306"/>
      <c r="AB77" s="30"/>
      <c r="AC77" s="32"/>
      <c r="AD77" s="193"/>
      <c r="AL77" s="3"/>
      <c r="AZ77" s="470" t="str">
        <f t="shared" si="1"/>
        <v/>
      </c>
    </row>
    <row r="78" spans="1:52" ht="18" customHeight="1">
      <c r="A78" s="453">
        <v>74</v>
      </c>
      <c r="B78" s="189" t="s">
        <v>58</v>
      </c>
      <c r="C78" s="478"/>
      <c r="D78" s="24"/>
      <c r="E78" s="190"/>
      <c r="F78" s="25"/>
      <c r="G78" s="25"/>
      <c r="H78" s="191"/>
      <c r="I78" s="26"/>
      <c r="J78" s="27"/>
      <c r="K78" s="27"/>
      <c r="L78" s="28"/>
      <c r="M78" s="27"/>
      <c r="N78" s="29"/>
      <c r="O78" s="29" t="s">
        <v>1</v>
      </c>
      <c r="P78" s="497"/>
      <c r="Q78" s="492"/>
      <c r="R78" s="31"/>
      <c r="S78" s="199"/>
      <c r="T78" s="30"/>
      <c r="U78" s="32"/>
      <c r="V78" s="193"/>
      <c r="W78" s="306"/>
      <c r="X78" s="30"/>
      <c r="Y78" s="32"/>
      <c r="Z78" s="193"/>
      <c r="AA78" s="306"/>
      <c r="AB78" s="30"/>
      <c r="AC78" s="32"/>
      <c r="AD78" s="193"/>
      <c r="AL78" s="3"/>
      <c r="AZ78" s="470" t="str">
        <f t="shared" si="1"/>
        <v/>
      </c>
    </row>
    <row r="79" spans="1:52" ht="18" customHeight="1">
      <c r="A79" s="454">
        <v>75</v>
      </c>
      <c r="B79" s="194" t="s">
        <v>58</v>
      </c>
      <c r="C79" s="479"/>
      <c r="D79" s="72"/>
      <c r="E79" s="195"/>
      <c r="F79" s="73"/>
      <c r="G79" s="73"/>
      <c r="H79" s="196"/>
      <c r="I79" s="74"/>
      <c r="J79" s="75"/>
      <c r="K79" s="75"/>
      <c r="L79" s="76"/>
      <c r="M79" s="75"/>
      <c r="N79" s="77"/>
      <c r="O79" s="77" t="s">
        <v>1</v>
      </c>
      <c r="P79" s="498"/>
      <c r="Q79" s="493"/>
      <c r="R79" s="88"/>
      <c r="S79" s="197"/>
      <c r="T79" s="84"/>
      <c r="U79" s="85"/>
      <c r="V79" s="198"/>
      <c r="W79" s="305"/>
      <c r="X79" s="84"/>
      <c r="Y79" s="85"/>
      <c r="Z79" s="198"/>
      <c r="AA79" s="305"/>
      <c r="AB79" s="84"/>
      <c r="AC79" s="85"/>
      <c r="AD79" s="198"/>
      <c r="AL79" s="3"/>
      <c r="AZ79" s="470" t="str">
        <f t="shared" si="1"/>
        <v/>
      </c>
    </row>
    <row r="80" spans="1:52" ht="18" customHeight="1">
      <c r="A80" s="453">
        <v>76</v>
      </c>
      <c r="B80" s="189" t="s">
        <v>58</v>
      </c>
      <c r="C80" s="478"/>
      <c r="D80" s="24"/>
      <c r="E80" s="190"/>
      <c r="F80" s="25"/>
      <c r="G80" s="25"/>
      <c r="H80" s="191"/>
      <c r="I80" s="26"/>
      <c r="J80" s="27"/>
      <c r="K80" s="27"/>
      <c r="L80" s="28"/>
      <c r="M80" s="27"/>
      <c r="N80" s="29"/>
      <c r="O80" s="29" t="s">
        <v>1</v>
      </c>
      <c r="P80" s="497"/>
      <c r="Q80" s="492"/>
      <c r="R80" s="31"/>
      <c r="S80" s="199"/>
      <c r="T80" s="30"/>
      <c r="U80" s="32"/>
      <c r="V80" s="193"/>
      <c r="W80" s="306"/>
      <c r="X80" s="30"/>
      <c r="Y80" s="32"/>
      <c r="Z80" s="193"/>
      <c r="AA80" s="306"/>
      <c r="AB80" s="30"/>
      <c r="AC80" s="32"/>
      <c r="AD80" s="193"/>
      <c r="AL80" s="3"/>
      <c r="AZ80" s="470" t="str">
        <f t="shared" si="1"/>
        <v/>
      </c>
    </row>
    <row r="81" spans="1:52" ht="18" customHeight="1">
      <c r="A81" s="453">
        <v>77</v>
      </c>
      <c r="B81" s="189" t="s">
        <v>58</v>
      </c>
      <c r="C81" s="478"/>
      <c r="D81" s="24"/>
      <c r="E81" s="190"/>
      <c r="F81" s="25"/>
      <c r="G81" s="25"/>
      <c r="H81" s="191"/>
      <c r="I81" s="26"/>
      <c r="J81" s="27"/>
      <c r="K81" s="27"/>
      <c r="L81" s="28"/>
      <c r="M81" s="27"/>
      <c r="N81" s="29"/>
      <c r="O81" s="29" t="s">
        <v>1</v>
      </c>
      <c r="P81" s="497"/>
      <c r="Q81" s="492"/>
      <c r="R81" s="31"/>
      <c r="S81" s="199"/>
      <c r="T81" s="30"/>
      <c r="U81" s="32"/>
      <c r="V81" s="193"/>
      <c r="W81" s="306"/>
      <c r="X81" s="30"/>
      <c r="Y81" s="32"/>
      <c r="Z81" s="193"/>
      <c r="AA81" s="306"/>
      <c r="AB81" s="30"/>
      <c r="AC81" s="32"/>
      <c r="AD81" s="193"/>
      <c r="AL81" s="3"/>
      <c r="AZ81" s="470" t="str">
        <f t="shared" si="1"/>
        <v/>
      </c>
    </row>
    <row r="82" spans="1:52" ht="18" customHeight="1">
      <c r="A82" s="453">
        <v>78</v>
      </c>
      <c r="B82" s="189" t="s">
        <v>58</v>
      </c>
      <c r="C82" s="478"/>
      <c r="D82" s="24"/>
      <c r="E82" s="190"/>
      <c r="F82" s="25"/>
      <c r="G82" s="25"/>
      <c r="H82" s="191"/>
      <c r="I82" s="26"/>
      <c r="J82" s="27"/>
      <c r="K82" s="27"/>
      <c r="L82" s="28"/>
      <c r="M82" s="27"/>
      <c r="N82" s="29"/>
      <c r="O82" s="29" t="s">
        <v>1</v>
      </c>
      <c r="P82" s="497"/>
      <c r="Q82" s="492"/>
      <c r="R82" s="31"/>
      <c r="S82" s="199"/>
      <c r="T82" s="30"/>
      <c r="U82" s="32"/>
      <c r="V82" s="193"/>
      <c r="W82" s="306"/>
      <c r="X82" s="30"/>
      <c r="Y82" s="32"/>
      <c r="Z82" s="193"/>
      <c r="AA82" s="306"/>
      <c r="AB82" s="30"/>
      <c r="AC82" s="32"/>
      <c r="AD82" s="193"/>
      <c r="AL82" s="3"/>
      <c r="AZ82" s="470" t="str">
        <f t="shared" si="1"/>
        <v/>
      </c>
    </row>
    <row r="83" spans="1:52" ht="18" customHeight="1">
      <c r="A83" s="453">
        <v>79</v>
      </c>
      <c r="B83" s="189" t="s">
        <v>58</v>
      </c>
      <c r="C83" s="478"/>
      <c r="D83" s="24"/>
      <c r="E83" s="190"/>
      <c r="F83" s="25"/>
      <c r="G83" s="25"/>
      <c r="H83" s="191"/>
      <c r="I83" s="26"/>
      <c r="J83" s="27"/>
      <c r="K83" s="27"/>
      <c r="L83" s="28"/>
      <c r="M83" s="27"/>
      <c r="N83" s="29"/>
      <c r="O83" s="29" t="s">
        <v>1</v>
      </c>
      <c r="P83" s="497"/>
      <c r="Q83" s="492"/>
      <c r="R83" s="31"/>
      <c r="S83" s="199"/>
      <c r="T83" s="30"/>
      <c r="U83" s="32"/>
      <c r="V83" s="193"/>
      <c r="W83" s="306"/>
      <c r="X83" s="30"/>
      <c r="Y83" s="32"/>
      <c r="Z83" s="193"/>
      <c r="AA83" s="306"/>
      <c r="AB83" s="30"/>
      <c r="AC83" s="32"/>
      <c r="AD83" s="193"/>
      <c r="AL83" s="3"/>
      <c r="AZ83" s="470" t="str">
        <f t="shared" si="1"/>
        <v/>
      </c>
    </row>
    <row r="84" spans="1:52" ht="18" customHeight="1">
      <c r="A84" s="454">
        <v>80</v>
      </c>
      <c r="B84" s="194" t="s">
        <v>58</v>
      </c>
      <c r="C84" s="479"/>
      <c r="D84" s="72"/>
      <c r="E84" s="195"/>
      <c r="F84" s="73"/>
      <c r="G84" s="73"/>
      <c r="H84" s="196"/>
      <c r="I84" s="74"/>
      <c r="J84" s="75"/>
      <c r="K84" s="75"/>
      <c r="L84" s="76"/>
      <c r="M84" s="75"/>
      <c r="N84" s="77"/>
      <c r="O84" s="77" t="s">
        <v>1</v>
      </c>
      <c r="P84" s="498"/>
      <c r="Q84" s="493"/>
      <c r="R84" s="88"/>
      <c r="S84" s="197"/>
      <c r="T84" s="84"/>
      <c r="U84" s="85"/>
      <c r="V84" s="198"/>
      <c r="W84" s="305"/>
      <c r="X84" s="84"/>
      <c r="Y84" s="85"/>
      <c r="Z84" s="198"/>
      <c r="AA84" s="305"/>
      <c r="AB84" s="84"/>
      <c r="AC84" s="85"/>
      <c r="AD84" s="198"/>
      <c r="AL84" s="3"/>
      <c r="AZ84" s="470" t="str">
        <f t="shared" si="1"/>
        <v/>
      </c>
    </row>
    <row r="85" spans="1:52" ht="18" customHeight="1">
      <c r="A85" s="453">
        <v>81</v>
      </c>
      <c r="B85" s="189" t="s">
        <v>58</v>
      </c>
      <c r="C85" s="478"/>
      <c r="D85" s="24"/>
      <c r="E85" s="190"/>
      <c r="F85" s="25"/>
      <c r="G85" s="25"/>
      <c r="H85" s="191"/>
      <c r="I85" s="26"/>
      <c r="J85" s="27"/>
      <c r="K85" s="27"/>
      <c r="L85" s="28"/>
      <c r="M85" s="27"/>
      <c r="N85" s="29"/>
      <c r="O85" s="29" t="s">
        <v>1</v>
      </c>
      <c r="P85" s="497"/>
      <c r="Q85" s="492"/>
      <c r="R85" s="31"/>
      <c r="S85" s="199"/>
      <c r="T85" s="30"/>
      <c r="U85" s="32"/>
      <c r="V85" s="193"/>
      <c r="W85" s="306"/>
      <c r="X85" s="30"/>
      <c r="Y85" s="32"/>
      <c r="Z85" s="193"/>
      <c r="AA85" s="306"/>
      <c r="AB85" s="30"/>
      <c r="AC85" s="32"/>
      <c r="AD85" s="193"/>
      <c r="AL85" s="3"/>
      <c r="AZ85" s="470" t="str">
        <f t="shared" si="1"/>
        <v/>
      </c>
    </row>
    <row r="86" spans="1:52" ht="18" customHeight="1">
      <c r="A86" s="453">
        <v>82</v>
      </c>
      <c r="B86" s="189" t="s">
        <v>58</v>
      </c>
      <c r="C86" s="478"/>
      <c r="D86" s="24"/>
      <c r="E86" s="190"/>
      <c r="F86" s="25"/>
      <c r="G86" s="25"/>
      <c r="H86" s="191"/>
      <c r="I86" s="26"/>
      <c r="J86" s="27"/>
      <c r="K86" s="27"/>
      <c r="L86" s="28"/>
      <c r="M86" s="27"/>
      <c r="N86" s="29"/>
      <c r="O86" s="29" t="s">
        <v>1</v>
      </c>
      <c r="P86" s="497"/>
      <c r="Q86" s="492"/>
      <c r="R86" s="31"/>
      <c r="S86" s="199"/>
      <c r="T86" s="30"/>
      <c r="U86" s="32"/>
      <c r="V86" s="193"/>
      <c r="W86" s="306"/>
      <c r="X86" s="30"/>
      <c r="Y86" s="32"/>
      <c r="Z86" s="193"/>
      <c r="AA86" s="306"/>
      <c r="AB86" s="30"/>
      <c r="AC86" s="32"/>
      <c r="AD86" s="193"/>
      <c r="AL86" s="3"/>
      <c r="AZ86" s="470" t="str">
        <f t="shared" si="1"/>
        <v/>
      </c>
    </row>
    <row r="87" spans="1:52" ht="18" customHeight="1">
      <c r="A87" s="453">
        <v>83</v>
      </c>
      <c r="B87" s="189" t="s">
        <v>58</v>
      </c>
      <c r="C87" s="478"/>
      <c r="D87" s="24"/>
      <c r="E87" s="190"/>
      <c r="F87" s="25"/>
      <c r="G87" s="25"/>
      <c r="H87" s="191"/>
      <c r="I87" s="26"/>
      <c r="J87" s="27"/>
      <c r="K87" s="27"/>
      <c r="L87" s="28"/>
      <c r="M87" s="27"/>
      <c r="N87" s="29"/>
      <c r="O87" s="29" t="s">
        <v>1</v>
      </c>
      <c r="P87" s="497"/>
      <c r="Q87" s="492"/>
      <c r="R87" s="31"/>
      <c r="S87" s="199"/>
      <c r="T87" s="30"/>
      <c r="U87" s="32"/>
      <c r="V87" s="193"/>
      <c r="W87" s="306"/>
      <c r="X87" s="30"/>
      <c r="Y87" s="32"/>
      <c r="Z87" s="193"/>
      <c r="AA87" s="306"/>
      <c r="AB87" s="30"/>
      <c r="AC87" s="32"/>
      <c r="AD87" s="193"/>
      <c r="AL87" s="3"/>
      <c r="AZ87" s="470" t="str">
        <f t="shared" si="1"/>
        <v/>
      </c>
    </row>
    <row r="88" spans="1:52" ht="18" customHeight="1">
      <c r="A88" s="453">
        <v>84</v>
      </c>
      <c r="B88" s="189" t="s">
        <v>58</v>
      </c>
      <c r="C88" s="478"/>
      <c r="D88" s="24"/>
      <c r="E88" s="190"/>
      <c r="F88" s="25"/>
      <c r="G88" s="25"/>
      <c r="H88" s="191"/>
      <c r="I88" s="26"/>
      <c r="J88" s="27"/>
      <c r="K88" s="27"/>
      <c r="L88" s="28"/>
      <c r="M88" s="27"/>
      <c r="N88" s="29"/>
      <c r="O88" s="29" t="s">
        <v>1</v>
      </c>
      <c r="P88" s="497"/>
      <c r="Q88" s="492"/>
      <c r="R88" s="31"/>
      <c r="S88" s="199"/>
      <c r="T88" s="30"/>
      <c r="U88" s="32"/>
      <c r="V88" s="193"/>
      <c r="W88" s="306"/>
      <c r="X88" s="30"/>
      <c r="Y88" s="32"/>
      <c r="Z88" s="193"/>
      <c r="AA88" s="306"/>
      <c r="AB88" s="30"/>
      <c r="AC88" s="32"/>
      <c r="AD88" s="193"/>
      <c r="AL88" s="3"/>
      <c r="AZ88" s="470" t="str">
        <f t="shared" si="1"/>
        <v/>
      </c>
    </row>
    <row r="89" spans="1:52" ht="18" customHeight="1">
      <c r="A89" s="454">
        <v>85</v>
      </c>
      <c r="B89" s="194" t="s">
        <v>58</v>
      </c>
      <c r="C89" s="479"/>
      <c r="D89" s="72"/>
      <c r="E89" s="195"/>
      <c r="F89" s="73"/>
      <c r="G89" s="73"/>
      <c r="H89" s="196"/>
      <c r="I89" s="74"/>
      <c r="J89" s="75"/>
      <c r="K89" s="75"/>
      <c r="L89" s="76"/>
      <c r="M89" s="75"/>
      <c r="N89" s="77"/>
      <c r="O89" s="77" t="s">
        <v>1</v>
      </c>
      <c r="P89" s="498"/>
      <c r="Q89" s="493"/>
      <c r="R89" s="88"/>
      <c r="S89" s="197"/>
      <c r="T89" s="84"/>
      <c r="U89" s="85"/>
      <c r="V89" s="198"/>
      <c r="W89" s="305"/>
      <c r="X89" s="84"/>
      <c r="Y89" s="85"/>
      <c r="Z89" s="198"/>
      <c r="AA89" s="305"/>
      <c r="AB89" s="84"/>
      <c r="AC89" s="85"/>
      <c r="AD89" s="198"/>
      <c r="AL89" s="3"/>
      <c r="AZ89" s="470" t="str">
        <f t="shared" si="1"/>
        <v/>
      </c>
    </row>
    <row r="90" spans="1:52" ht="18" customHeight="1">
      <c r="A90" s="453">
        <v>86</v>
      </c>
      <c r="B90" s="189" t="s">
        <v>58</v>
      </c>
      <c r="C90" s="478"/>
      <c r="D90" s="24"/>
      <c r="E90" s="190"/>
      <c r="F90" s="25"/>
      <c r="G90" s="25"/>
      <c r="H90" s="191"/>
      <c r="I90" s="26"/>
      <c r="J90" s="27"/>
      <c r="K90" s="27"/>
      <c r="L90" s="28"/>
      <c r="M90" s="27"/>
      <c r="N90" s="29"/>
      <c r="O90" s="29" t="s">
        <v>1</v>
      </c>
      <c r="P90" s="497"/>
      <c r="Q90" s="492"/>
      <c r="R90" s="31"/>
      <c r="S90" s="199"/>
      <c r="T90" s="30"/>
      <c r="U90" s="32"/>
      <c r="V90" s="193"/>
      <c r="W90" s="306"/>
      <c r="X90" s="30"/>
      <c r="Y90" s="32"/>
      <c r="Z90" s="193"/>
      <c r="AA90" s="306"/>
      <c r="AB90" s="30"/>
      <c r="AC90" s="32"/>
      <c r="AD90" s="193"/>
      <c r="AL90" s="3"/>
      <c r="AZ90" s="470" t="str">
        <f t="shared" si="1"/>
        <v/>
      </c>
    </row>
    <row r="91" spans="1:52" ht="18" customHeight="1">
      <c r="A91" s="453">
        <v>87</v>
      </c>
      <c r="B91" s="189" t="s">
        <v>58</v>
      </c>
      <c r="C91" s="478"/>
      <c r="D91" s="24"/>
      <c r="E91" s="190"/>
      <c r="F91" s="25"/>
      <c r="G91" s="25"/>
      <c r="H91" s="191"/>
      <c r="I91" s="26"/>
      <c r="J91" s="27"/>
      <c r="K91" s="27"/>
      <c r="L91" s="28"/>
      <c r="M91" s="27"/>
      <c r="N91" s="29"/>
      <c r="O91" s="29" t="s">
        <v>1</v>
      </c>
      <c r="P91" s="497"/>
      <c r="Q91" s="492"/>
      <c r="R91" s="31"/>
      <c r="S91" s="199"/>
      <c r="T91" s="30"/>
      <c r="U91" s="32"/>
      <c r="V91" s="193"/>
      <c r="W91" s="306"/>
      <c r="X91" s="30"/>
      <c r="Y91" s="32"/>
      <c r="Z91" s="193"/>
      <c r="AA91" s="306"/>
      <c r="AB91" s="30"/>
      <c r="AC91" s="32"/>
      <c r="AD91" s="193"/>
      <c r="AL91" s="3"/>
      <c r="AZ91" s="470" t="str">
        <f t="shared" si="1"/>
        <v/>
      </c>
    </row>
    <row r="92" spans="1:52" ht="18" customHeight="1">
      <c r="A92" s="453">
        <v>88</v>
      </c>
      <c r="B92" s="189" t="s">
        <v>58</v>
      </c>
      <c r="C92" s="478"/>
      <c r="D92" s="24"/>
      <c r="E92" s="190"/>
      <c r="F92" s="25"/>
      <c r="G92" s="25"/>
      <c r="H92" s="191"/>
      <c r="I92" s="26"/>
      <c r="J92" s="27"/>
      <c r="K92" s="27"/>
      <c r="L92" s="28"/>
      <c r="M92" s="27"/>
      <c r="N92" s="29"/>
      <c r="O92" s="29" t="s">
        <v>1</v>
      </c>
      <c r="P92" s="497"/>
      <c r="Q92" s="492"/>
      <c r="R92" s="31"/>
      <c r="S92" s="199"/>
      <c r="T92" s="30"/>
      <c r="U92" s="32"/>
      <c r="V92" s="193"/>
      <c r="W92" s="306"/>
      <c r="X92" s="30"/>
      <c r="Y92" s="32"/>
      <c r="Z92" s="193"/>
      <c r="AA92" s="306"/>
      <c r="AB92" s="30"/>
      <c r="AC92" s="32"/>
      <c r="AD92" s="193"/>
      <c r="AL92" s="3"/>
      <c r="AZ92" s="470" t="str">
        <f t="shared" si="1"/>
        <v/>
      </c>
    </row>
    <row r="93" spans="1:52" ht="18" customHeight="1">
      <c r="A93" s="453">
        <v>89</v>
      </c>
      <c r="B93" s="189" t="s">
        <v>58</v>
      </c>
      <c r="C93" s="478"/>
      <c r="D93" s="24"/>
      <c r="E93" s="190"/>
      <c r="F93" s="25"/>
      <c r="G93" s="25"/>
      <c r="H93" s="191"/>
      <c r="I93" s="26"/>
      <c r="J93" s="27"/>
      <c r="K93" s="27"/>
      <c r="L93" s="28"/>
      <c r="M93" s="27"/>
      <c r="N93" s="29"/>
      <c r="O93" s="29" t="s">
        <v>1</v>
      </c>
      <c r="P93" s="497"/>
      <c r="Q93" s="492"/>
      <c r="R93" s="31"/>
      <c r="S93" s="199"/>
      <c r="T93" s="30"/>
      <c r="U93" s="32"/>
      <c r="V93" s="193"/>
      <c r="W93" s="306"/>
      <c r="X93" s="30"/>
      <c r="Y93" s="32"/>
      <c r="Z93" s="193"/>
      <c r="AA93" s="306"/>
      <c r="AB93" s="30"/>
      <c r="AC93" s="32"/>
      <c r="AD93" s="193"/>
      <c r="AL93" s="3"/>
      <c r="AZ93" s="470" t="str">
        <f t="shared" si="1"/>
        <v/>
      </c>
    </row>
    <row r="94" spans="1:52" ht="18" customHeight="1" thickBot="1">
      <c r="A94" s="454">
        <v>90</v>
      </c>
      <c r="B94" s="194" t="s">
        <v>58</v>
      </c>
      <c r="C94" s="479"/>
      <c r="D94" s="72"/>
      <c r="E94" s="195"/>
      <c r="F94" s="73"/>
      <c r="G94" s="73"/>
      <c r="H94" s="196"/>
      <c r="I94" s="74"/>
      <c r="J94" s="75"/>
      <c r="K94" s="75"/>
      <c r="L94" s="76"/>
      <c r="M94" s="75"/>
      <c r="N94" s="77"/>
      <c r="O94" s="77" t="s">
        <v>1</v>
      </c>
      <c r="P94" s="498"/>
      <c r="Q94" s="493"/>
      <c r="R94" s="88"/>
      <c r="S94" s="197"/>
      <c r="T94" s="84"/>
      <c r="U94" s="85"/>
      <c r="V94" s="198"/>
      <c r="W94" s="305"/>
      <c r="X94" s="84"/>
      <c r="Y94" s="85"/>
      <c r="Z94" s="198"/>
      <c r="AA94" s="305"/>
      <c r="AB94" s="84"/>
      <c r="AC94" s="85"/>
      <c r="AD94" s="204"/>
      <c r="AL94" s="3"/>
      <c r="AZ94" s="470" t="str">
        <f t="shared" si="1"/>
        <v/>
      </c>
    </row>
    <row r="95" spans="1:52" ht="18" customHeight="1">
      <c r="A95" s="453">
        <v>91</v>
      </c>
      <c r="B95" s="189" t="s">
        <v>58</v>
      </c>
      <c r="C95" s="478"/>
      <c r="D95" s="24"/>
      <c r="E95" s="190"/>
      <c r="F95" s="25"/>
      <c r="G95" s="25"/>
      <c r="H95" s="191"/>
      <c r="I95" s="26"/>
      <c r="J95" s="27"/>
      <c r="K95" s="27"/>
      <c r="L95" s="28"/>
      <c r="M95" s="27"/>
      <c r="N95" s="29"/>
      <c r="O95" s="29" t="s">
        <v>1</v>
      </c>
      <c r="P95" s="497"/>
      <c r="Q95" s="492"/>
      <c r="R95" s="31"/>
      <c r="S95" s="199"/>
      <c r="T95" s="30"/>
      <c r="U95" s="32"/>
      <c r="V95" s="193"/>
      <c r="W95" s="306"/>
      <c r="X95" s="30"/>
      <c r="Y95" s="32"/>
      <c r="Z95" s="193"/>
      <c r="AA95" s="306"/>
      <c r="AB95" s="30"/>
      <c r="AC95" s="32"/>
      <c r="AD95" s="193"/>
      <c r="AL95" s="3"/>
      <c r="AZ95" s="470" t="str">
        <f t="shared" si="1"/>
        <v/>
      </c>
    </row>
    <row r="96" spans="1:52" ht="18" customHeight="1">
      <c r="A96" s="453">
        <v>92</v>
      </c>
      <c r="B96" s="189" t="s">
        <v>58</v>
      </c>
      <c r="C96" s="478"/>
      <c r="D96" s="24"/>
      <c r="E96" s="190"/>
      <c r="F96" s="25"/>
      <c r="G96" s="25"/>
      <c r="H96" s="191"/>
      <c r="I96" s="26"/>
      <c r="J96" s="27"/>
      <c r="K96" s="27"/>
      <c r="L96" s="28"/>
      <c r="M96" s="27"/>
      <c r="N96" s="29"/>
      <c r="O96" s="29" t="s">
        <v>1</v>
      </c>
      <c r="P96" s="497"/>
      <c r="Q96" s="492"/>
      <c r="R96" s="31"/>
      <c r="S96" s="199"/>
      <c r="T96" s="30"/>
      <c r="U96" s="32"/>
      <c r="V96" s="193"/>
      <c r="W96" s="306"/>
      <c r="X96" s="30"/>
      <c r="Y96" s="32"/>
      <c r="Z96" s="193"/>
      <c r="AA96" s="306"/>
      <c r="AB96" s="30"/>
      <c r="AC96" s="32"/>
      <c r="AD96" s="193"/>
      <c r="AL96" s="3"/>
      <c r="AZ96" s="470" t="str">
        <f t="shared" si="1"/>
        <v/>
      </c>
    </row>
    <row r="97" spans="1:63" ht="18" customHeight="1">
      <c r="A97" s="453">
        <v>93</v>
      </c>
      <c r="B97" s="189" t="s">
        <v>58</v>
      </c>
      <c r="C97" s="478"/>
      <c r="D97" s="24"/>
      <c r="E97" s="190"/>
      <c r="F97" s="25"/>
      <c r="G97" s="25"/>
      <c r="H97" s="191"/>
      <c r="I97" s="26"/>
      <c r="J97" s="27"/>
      <c r="K97" s="27"/>
      <c r="L97" s="28"/>
      <c r="M97" s="27"/>
      <c r="N97" s="29"/>
      <c r="O97" s="29" t="s">
        <v>1</v>
      </c>
      <c r="P97" s="497"/>
      <c r="Q97" s="492"/>
      <c r="R97" s="31"/>
      <c r="S97" s="199"/>
      <c r="T97" s="30"/>
      <c r="U97" s="32"/>
      <c r="V97" s="193"/>
      <c r="W97" s="306"/>
      <c r="X97" s="30"/>
      <c r="Y97" s="32"/>
      <c r="Z97" s="193"/>
      <c r="AA97" s="306"/>
      <c r="AB97" s="30"/>
      <c r="AC97" s="32"/>
      <c r="AD97" s="193"/>
      <c r="AL97" s="3"/>
      <c r="AZ97" s="470" t="str">
        <f t="shared" si="1"/>
        <v/>
      </c>
    </row>
    <row r="98" spans="1:63" ht="18" customHeight="1">
      <c r="A98" s="453">
        <v>94</v>
      </c>
      <c r="B98" s="189" t="s">
        <v>58</v>
      </c>
      <c r="C98" s="478"/>
      <c r="D98" s="24"/>
      <c r="E98" s="190"/>
      <c r="F98" s="25"/>
      <c r="G98" s="25"/>
      <c r="H98" s="191"/>
      <c r="I98" s="26"/>
      <c r="J98" s="27"/>
      <c r="K98" s="27"/>
      <c r="L98" s="28"/>
      <c r="M98" s="27"/>
      <c r="N98" s="29"/>
      <c r="O98" s="29" t="s">
        <v>1</v>
      </c>
      <c r="P98" s="497"/>
      <c r="Q98" s="492"/>
      <c r="R98" s="31"/>
      <c r="S98" s="199"/>
      <c r="T98" s="30"/>
      <c r="U98" s="32"/>
      <c r="V98" s="193"/>
      <c r="W98" s="306"/>
      <c r="X98" s="30"/>
      <c r="Y98" s="32"/>
      <c r="Z98" s="193"/>
      <c r="AA98" s="306"/>
      <c r="AB98" s="30"/>
      <c r="AC98" s="32"/>
      <c r="AD98" s="193"/>
      <c r="AL98" s="3"/>
      <c r="AZ98" s="470" t="str">
        <f t="shared" si="1"/>
        <v/>
      </c>
    </row>
    <row r="99" spans="1:63" ht="18" customHeight="1">
      <c r="A99" s="454">
        <v>95</v>
      </c>
      <c r="B99" s="194" t="s">
        <v>58</v>
      </c>
      <c r="C99" s="479"/>
      <c r="D99" s="72"/>
      <c r="E99" s="195"/>
      <c r="F99" s="73"/>
      <c r="G99" s="73"/>
      <c r="H99" s="196"/>
      <c r="I99" s="74"/>
      <c r="J99" s="75"/>
      <c r="K99" s="75"/>
      <c r="L99" s="76"/>
      <c r="M99" s="75"/>
      <c r="N99" s="77"/>
      <c r="O99" s="77" t="s">
        <v>1</v>
      </c>
      <c r="P99" s="498"/>
      <c r="Q99" s="493"/>
      <c r="R99" s="88"/>
      <c r="S99" s="197"/>
      <c r="T99" s="84"/>
      <c r="U99" s="85"/>
      <c r="V99" s="198"/>
      <c r="W99" s="305"/>
      <c r="X99" s="84"/>
      <c r="Y99" s="85"/>
      <c r="Z99" s="198"/>
      <c r="AA99" s="305"/>
      <c r="AB99" s="84"/>
      <c r="AC99" s="85"/>
      <c r="AD99" s="198"/>
      <c r="AL99" s="3"/>
      <c r="AZ99" s="470" t="str">
        <f t="shared" si="1"/>
        <v/>
      </c>
    </row>
    <row r="100" spans="1:63" ht="18" customHeight="1">
      <c r="A100" s="453">
        <v>96</v>
      </c>
      <c r="B100" s="189" t="s">
        <v>58</v>
      </c>
      <c r="C100" s="478"/>
      <c r="D100" s="24"/>
      <c r="E100" s="190"/>
      <c r="F100" s="25"/>
      <c r="G100" s="25"/>
      <c r="H100" s="191"/>
      <c r="I100" s="26"/>
      <c r="J100" s="27"/>
      <c r="K100" s="27"/>
      <c r="L100" s="28"/>
      <c r="M100" s="27"/>
      <c r="N100" s="29"/>
      <c r="O100" s="29" t="s">
        <v>1</v>
      </c>
      <c r="P100" s="497"/>
      <c r="Q100" s="492"/>
      <c r="R100" s="31"/>
      <c r="S100" s="199"/>
      <c r="T100" s="30"/>
      <c r="U100" s="32"/>
      <c r="V100" s="193"/>
      <c r="W100" s="306"/>
      <c r="X100" s="30"/>
      <c r="Y100" s="32"/>
      <c r="Z100" s="193"/>
      <c r="AA100" s="306"/>
      <c r="AB100" s="30"/>
      <c r="AC100" s="32"/>
      <c r="AD100" s="193"/>
      <c r="AL100" s="3"/>
      <c r="AZ100" s="470" t="str">
        <f t="shared" si="1"/>
        <v/>
      </c>
    </row>
    <row r="101" spans="1:63" ht="18" customHeight="1">
      <c r="A101" s="453">
        <v>97</v>
      </c>
      <c r="B101" s="189" t="s">
        <v>58</v>
      </c>
      <c r="C101" s="478"/>
      <c r="D101" s="24"/>
      <c r="E101" s="190"/>
      <c r="F101" s="25"/>
      <c r="G101" s="25"/>
      <c r="H101" s="191"/>
      <c r="I101" s="26"/>
      <c r="J101" s="27"/>
      <c r="K101" s="27"/>
      <c r="L101" s="28"/>
      <c r="M101" s="27"/>
      <c r="N101" s="29"/>
      <c r="O101" s="29" t="s">
        <v>1</v>
      </c>
      <c r="P101" s="497"/>
      <c r="Q101" s="492"/>
      <c r="R101" s="31"/>
      <c r="S101" s="199"/>
      <c r="T101" s="30"/>
      <c r="U101" s="32"/>
      <c r="V101" s="193"/>
      <c r="W101" s="306"/>
      <c r="X101" s="30"/>
      <c r="Y101" s="32"/>
      <c r="Z101" s="193"/>
      <c r="AA101" s="306"/>
      <c r="AB101" s="30"/>
      <c r="AC101" s="32"/>
      <c r="AD101" s="193"/>
      <c r="AL101" s="3"/>
      <c r="AZ101" s="470" t="str">
        <f t="shared" si="1"/>
        <v/>
      </c>
    </row>
    <row r="102" spans="1:63" ht="18" customHeight="1">
      <c r="A102" s="453">
        <v>98</v>
      </c>
      <c r="B102" s="189" t="s">
        <v>58</v>
      </c>
      <c r="C102" s="478"/>
      <c r="D102" s="24"/>
      <c r="E102" s="190"/>
      <c r="F102" s="25"/>
      <c r="G102" s="25"/>
      <c r="H102" s="191"/>
      <c r="I102" s="26"/>
      <c r="J102" s="27"/>
      <c r="K102" s="27"/>
      <c r="L102" s="28"/>
      <c r="M102" s="27"/>
      <c r="N102" s="29"/>
      <c r="O102" s="29" t="s">
        <v>1</v>
      </c>
      <c r="P102" s="497"/>
      <c r="Q102" s="492"/>
      <c r="R102" s="31"/>
      <c r="S102" s="199"/>
      <c r="T102" s="30"/>
      <c r="U102" s="32"/>
      <c r="V102" s="193"/>
      <c r="W102" s="306"/>
      <c r="X102" s="30"/>
      <c r="Y102" s="32"/>
      <c r="Z102" s="193"/>
      <c r="AA102" s="306"/>
      <c r="AB102" s="30"/>
      <c r="AC102" s="32"/>
      <c r="AD102" s="193"/>
      <c r="AL102" s="3"/>
      <c r="AZ102" s="470" t="str">
        <f t="shared" si="1"/>
        <v/>
      </c>
    </row>
    <row r="103" spans="1:63" ht="18" customHeight="1">
      <c r="A103" s="453">
        <v>99</v>
      </c>
      <c r="B103" s="189" t="s">
        <v>58</v>
      </c>
      <c r="C103" s="478"/>
      <c r="D103" s="24"/>
      <c r="E103" s="190"/>
      <c r="F103" s="25"/>
      <c r="G103" s="25"/>
      <c r="H103" s="191"/>
      <c r="I103" s="26"/>
      <c r="J103" s="27"/>
      <c r="K103" s="27"/>
      <c r="L103" s="28"/>
      <c r="M103" s="27"/>
      <c r="N103" s="29"/>
      <c r="O103" s="29" t="s">
        <v>1</v>
      </c>
      <c r="P103" s="497"/>
      <c r="Q103" s="492"/>
      <c r="R103" s="31"/>
      <c r="S103" s="199"/>
      <c r="T103" s="30"/>
      <c r="U103" s="32"/>
      <c r="V103" s="193"/>
      <c r="W103" s="306"/>
      <c r="X103" s="30"/>
      <c r="Y103" s="32"/>
      <c r="Z103" s="193"/>
      <c r="AA103" s="306"/>
      <c r="AB103" s="30"/>
      <c r="AC103" s="32"/>
      <c r="AD103" s="193"/>
      <c r="AL103" s="3"/>
      <c r="AZ103" s="470" t="str">
        <f t="shared" si="1"/>
        <v/>
      </c>
    </row>
    <row r="104" spans="1:63" ht="18" customHeight="1" thickBot="1">
      <c r="A104" s="455">
        <v>100</v>
      </c>
      <c r="B104" s="200" t="s">
        <v>58</v>
      </c>
      <c r="C104" s="480"/>
      <c r="D104" s="78"/>
      <c r="E104" s="201"/>
      <c r="F104" s="79"/>
      <c r="G104" s="79"/>
      <c r="H104" s="202"/>
      <c r="I104" s="80"/>
      <c r="J104" s="81"/>
      <c r="K104" s="81"/>
      <c r="L104" s="82"/>
      <c r="M104" s="81"/>
      <c r="N104" s="83"/>
      <c r="O104" s="83" t="s">
        <v>1</v>
      </c>
      <c r="P104" s="499"/>
      <c r="Q104" s="494"/>
      <c r="R104" s="89"/>
      <c r="S104" s="203"/>
      <c r="T104" s="86"/>
      <c r="U104" s="87"/>
      <c r="V104" s="204"/>
      <c r="W104" s="307"/>
      <c r="X104" s="86"/>
      <c r="Y104" s="87"/>
      <c r="Z104" s="204"/>
      <c r="AA104" s="307"/>
      <c r="AB104" s="86"/>
      <c r="AC104" s="87"/>
      <c r="AD104" s="204"/>
      <c r="AL104" s="3"/>
      <c r="AZ104" s="471" t="str">
        <f t="shared" si="1"/>
        <v/>
      </c>
    </row>
    <row r="105" spans="1:63" ht="14.25" thickBot="1">
      <c r="A105" s="3"/>
      <c r="B105" s="36" t="s">
        <v>627</v>
      </c>
      <c r="C105" s="3"/>
      <c r="D105" s="3"/>
      <c r="E105" s="3"/>
      <c r="F105" s="3"/>
      <c r="G105" s="3"/>
      <c r="H105" s="3"/>
      <c r="I105" s="3"/>
      <c r="J105" s="3"/>
      <c r="K105" s="3"/>
      <c r="L105" s="3"/>
      <c r="M105" s="3"/>
      <c r="N105" s="36" t="s">
        <v>628</v>
      </c>
      <c r="O105" s="3"/>
      <c r="Q105" s="3"/>
      <c r="R105" s="3"/>
      <c r="S105" s="3"/>
      <c r="T105" s="36" t="s">
        <v>629</v>
      </c>
      <c r="U105" s="459" t="s">
        <v>632</v>
      </c>
      <c r="V105" s="3"/>
      <c r="W105" s="3"/>
      <c r="X105" s="36" t="s">
        <v>630</v>
      </c>
      <c r="Y105" s="459" t="s">
        <v>633</v>
      </c>
      <c r="Z105" s="36"/>
      <c r="AA105" s="3"/>
      <c r="AB105" s="36" t="s">
        <v>631</v>
      </c>
      <c r="AC105" s="459" t="s">
        <v>634</v>
      </c>
      <c r="AI105" s="3"/>
      <c r="AJ105" s="3"/>
      <c r="AM105" t="s">
        <v>186</v>
      </c>
      <c r="AP105" t="s">
        <v>184</v>
      </c>
      <c r="AS105" t="s">
        <v>185</v>
      </c>
      <c r="BA105"/>
      <c r="BC105"/>
      <c r="BD105"/>
      <c r="BE105"/>
      <c r="BF105"/>
      <c r="BG105"/>
      <c r="BH105"/>
      <c r="BI105"/>
      <c r="BJ105"/>
      <c r="BK105"/>
    </row>
    <row r="106" spans="1:63" s="36" customFormat="1" ht="14.25" thickBot="1">
      <c r="A106" s="459"/>
      <c r="B106" s="461">
        <f>COUNTIFS($B$5:$B$104,"&lt;&gt;",$D$5:$D$104,"&lt;&gt;",$N$5:$N$104,"")</f>
        <v>0</v>
      </c>
      <c r="N106" s="461">
        <f>COUNTIFS($N$5:$N$104,"&lt;&gt;")</f>
        <v>0</v>
      </c>
      <c r="Q106" s="23">
        <f>COUNTIFS($Q$5:$Q$104,"&lt;&gt;")</f>
        <v>0</v>
      </c>
      <c r="R106" s="23">
        <f>COUNTIFS($R$5:$R$104,"&lt;&gt;")</f>
        <v>0</v>
      </c>
      <c r="T106" s="23">
        <f>COUNTIFS(T5:T104,"&lt;&gt;",$D5:$D104,"&lt;&gt;")</f>
        <v>0</v>
      </c>
      <c r="U106" s="23">
        <f>COUNTIFS(T5:T104,"&lt;&gt;",$D5:$D104,"&lt;&gt;",$N5:$N104,"&lt;&gt;")</f>
        <v>0</v>
      </c>
      <c r="X106" s="23">
        <f>COUNTIFS(X5:X104,"&lt;&gt;",$D5:$D104,"&lt;&gt;")</f>
        <v>0</v>
      </c>
      <c r="Y106" s="23">
        <f>COUNTIFS(X5:X104,"&lt;&gt;",$D5:$D104,"&lt;&gt;",$N5:$N104,"&lt;&gt;")</f>
        <v>0</v>
      </c>
      <c r="AB106" s="23">
        <f>COUNTIFS(AB5:AB104,"&lt;&gt;",$D5:$D104,"&lt;&gt;")</f>
        <v>0</v>
      </c>
      <c r="AC106" s="23">
        <f>COUNTIFS(AB5:AB104,"&lt;&gt;",$D5:$D104,"&lt;&gt;",$N5:$N104,"&lt;&gt;")</f>
        <v>0</v>
      </c>
      <c r="AE106"/>
      <c r="AF106"/>
      <c r="AG106"/>
      <c r="AH106"/>
      <c r="AK106" s="23">
        <f>総括申込!U6</f>
        <v>0</v>
      </c>
      <c r="AM106" s="467">
        <f>IF(OR($AK106="一般",$AK106="大学"),$T106+$X106+$AB106,0)</f>
        <v>0</v>
      </c>
      <c r="AN106" s="468">
        <f>IF(OR($AK106="一般",$AK106="大学"),$U106+$Y106+$AC106,0)</f>
        <v>0</v>
      </c>
      <c r="AO106" s="469"/>
      <c r="AP106" s="467">
        <f>IF($AK106="高校",$T106+$X106+$AB106,0)</f>
        <v>0</v>
      </c>
      <c r="AQ106" s="468">
        <f>IF($AK106="高校",$U106+$Y106+$AC106,0)</f>
        <v>0</v>
      </c>
      <c r="AR106" s="469"/>
      <c r="AS106" s="467">
        <f>IF($AK106="中学",$T106+$X106+$AB106,0)</f>
        <v>0</v>
      </c>
      <c r="AT106" s="468">
        <f>IF($AK106="中学",$U106+$Y106+$AC106,0)</f>
        <v>0</v>
      </c>
      <c r="AU106" s="469"/>
      <c r="AY106"/>
      <c r="AZ106" s="23">
        <f>COUNTIFS(D5:D104,"&lt;&gt;",N5:N104,"",AZ5:AZ104,"",BB5:BB104,"")</f>
        <v>0</v>
      </c>
      <c r="BB106"/>
    </row>
  </sheetData>
  <sheetProtection algorithmName="SHA-512" hashValue="jyY3O34BoNCkwRVW7gRQpeWQCflLdW/XOPFRzbf7pvp7GMdFqoYGbpdo8UjuugHVSm1D+8Wm/DZ7SwrtHOvswg==" saltValue="pyWCKuMxAIqlHbA0MzP8Tg==" spinCount="100000" sheet="1" objects="1" scenarios="1"/>
  <mergeCells count="10">
    <mergeCell ref="AB2:AD2"/>
    <mergeCell ref="V1:W1"/>
    <mergeCell ref="X1:Z1"/>
    <mergeCell ref="D2:E2"/>
    <mergeCell ref="H2:I2"/>
    <mergeCell ref="Q2:R2"/>
    <mergeCell ref="T2:V2"/>
    <mergeCell ref="X2:Z2"/>
    <mergeCell ref="F2:G2"/>
    <mergeCell ref="L2:L3"/>
  </mergeCells>
  <phoneticPr fontId="1"/>
  <dataValidations count="19">
    <dataValidation imeMode="off" allowBlank="1" showInputMessage="1" showErrorMessage="1" sqref="H5:I104 U6:U104 Y6:Y104 J6:J104 L4 K5:M5 V5:V104 Z5:Z104 AD5:AD104 AC6:AC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入力しない" sqref="C5" xr:uid="{00000000-0002-0000-0600-000009000000}"/>
    <dataValidation type="list"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N6:N104" xr:uid="{00000000-0002-0000-0600-00000C000000}">
      <formula1>有無</formula1>
    </dataValidation>
    <dataValidation type="list" showInputMessage="1" showErrorMessage="1" errorTitle="選択エラー" error="強化指定選手は〇を選択してください" prompt="強化指定選手は「○」を選択" sqref="N5" xr:uid="{00000000-0002-0000-0600-00000D000000}">
      <formula1>有無</formula1>
    </dataValidation>
    <dataValidation type="list" showInputMessage="1" showErrorMessage="1" errorTitle="区分エラー" error="選手区分を選択してください" prompt="ｸﾗﾌﾞﾁｰﾑの中高生は「中学」、「高校」を選択" sqref="P5" xr:uid="{00000000-0002-0000-0600-00000E000000}">
      <formula1>選手区分</formula1>
    </dataValidation>
    <dataValidation type="list" showErrorMessage="1" errorTitle="区分エラー" error="選手区分を選択してください" prompt="ｸﾗﾌﾞﾁｰﾑの中高生は「中学」、「高校」を選択" sqref="P6:P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AB5 T5 X5" xr:uid="{A391CDAE-FB33-4B51-879D-2A414190117A}">
      <formula1>_1記録会男子</formula1>
    </dataValidation>
    <dataValidation type="list" showErrorMessage="1" errorTitle="種目エラー" error="ｴﾝﾄﾘｰ種目を選択してください" prompt="種目を選択" sqref="AB6:AB104 T6:T104 X6:X104" xr:uid="{E55475A5-30E8-47F4-A47A-DC2D69EB25E4}">
      <formula1>_1記録会男子</formula1>
    </dataValidation>
    <dataValidation imeMode="on" allowBlank="1" showInputMessage="1" showErrorMessage="1" sqref="D5:E104" xr:uid="{C2295F9C-CA73-43EF-8A2A-F5A17F6FFF95}"/>
    <dataValidation imeMode="off" allowBlank="1" showErrorMessage="1" sqref="K6:M104" xr:uid="{36EEF15E-9914-4335-9155-E8B26DF00839}"/>
    <dataValidation imeMode="off" allowBlank="1" showInputMessage="1" showErrorMessage="1" prompt="「記録なし」の場合は空白のままにする" sqref="U5 Y5 AC5" xr:uid="{FADA6568-EA9C-47A1-906D-1BF0014187A9}"/>
  </dataValidations>
  <printOptions horizontalCentered="1"/>
  <pageMargins left="0.31496062992125984" right="0.19685039370078741" top="0.47244094488188981" bottom="0.39370078740157483" header="0.31496062992125984" footer="0.27559055118110237"/>
  <pageSetup paperSize="9" scale="75" orientation="landscape" r:id="rId1"/>
  <headerFooter>
    <oddFooter>&amp;R&amp;9一般財団法人 神奈川陸上競技協会</oddFooter>
  </headerFooter>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O5</xm:sqref>
        </x14:dataValidation>
        <x14:dataValidation type="list" showInputMessage="1" showErrorMessage="1" errorTitle="都道府県エラー" error="都道府県を選択してください" xr:uid="{00000000-0002-0000-0600-000012000000}">
          <x14:formula1>
            <xm:f>コード表!$J$3:$J$49</xm:f>
          </x14:formula1>
          <xm:sqref>O6:O104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pane ySplit="4" topLeftCell="A5" activePane="bottomLeft" state="frozen"/>
      <selection pane="bottomLeft"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12.625" hidden="1" customWidth="1"/>
    <col min="13" max="13" width="8.75" customWidth="1"/>
    <col min="14" max="14" width="3.25" customWidth="1"/>
    <col min="15" max="15" width="7" customWidth="1"/>
    <col min="16" max="16" width="6.12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36" customWidth="1"/>
    <col min="53" max="53" width="3.625" style="40" customWidth="1"/>
    <col min="54" max="54" width="3.625" customWidth="1"/>
    <col min="55" max="55" width="9" style="40" customWidth="1"/>
    <col min="56" max="66" width="9" style="40"/>
  </cols>
  <sheetData>
    <row r="1" spans="1:52" ht="24" customHeight="1" thickBot="1">
      <c r="A1" s="424"/>
      <c r="B1" s="425" t="str">
        <f>総括申込!A3&amp;"-"&amp;総括申込!A12&amp;" - 女子 個人申込一覧表"</f>
        <v>2024年度-第1回神奈川県記録会 兼 国民スポーツ大会選考会 - 女子 個人申込一覧表</v>
      </c>
      <c r="C1" s="426"/>
      <c r="D1" s="424"/>
      <c r="E1" s="10"/>
      <c r="F1" s="10"/>
      <c r="G1" s="10"/>
      <c r="H1" s="10"/>
      <c r="I1" s="3"/>
      <c r="J1" s="3"/>
      <c r="K1" s="3"/>
      <c r="L1" s="3"/>
      <c r="M1" s="3"/>
      <c r="N1" s="3"/>
      <c r="O1" s="3"/>
      <c r="P1" s="3"/>
      <c r="Q1" s="427"/>
      <c r="R1" s="427"/>
      <c r="S1" s="427"/>
      <c r="T1" s="428"/>
      <c r="U1" s="429"/>
      <c r="V1" s="796" t="s">
        <v>182</v>
      </c>
      <c r="W1" s="811"/>
      <c r="X1" s="798">
        <f>総括申込!C9</f>
        <v>0</v>
      </c>
      <c r="Y1" s="799"/>
      <c r="Z1" s="800"/>
      <c r="AA1" s="23" t="s">
        <v>187</v>
      </c>
      <c r="AB1" s="308">
        <f>総括申込!T42</f>
        <v>0</v>
      </c>
      <c r="AJ1" s="430"/>
      <c r="AK1" s="3"/>
      <c r="AL1" s="3"/>
    </row>
    <row r="2" spans="1:52" ht="18" customHeight="1">
      <c r="A2" s="431" t="s">
        <v>170</v>
      </c>
      <c r="B2" s="432" t="s">
        <v>702</v>
      </c>
      <c r="C2" s="433" t="s">
        <v>509</v>
      </c>
      <c r="D2" s="801" t="s">
        <v>302</v>
      </c>
      <c r="E2" s="802"/>
      <c r="F2" s="807" t="s">
        <v>548</v>
      </c>
      <c r="G2" s="808"/>
      <c r="H2" s="803" t="s">
        <v>477</v>
      </c>
      <c r="I2" s="804"/>
      <c r="J2" s="434" t="s">
        <v>146</v>
      </c>
      <c r="K2" s="434" t="s">
        <v>147</v>
      </c>
      <c r="L2" s="812" t="s">
        <v>726</v>
      </c>
      <c r="M2" s="435" t="s">
        <v>148</v>
      </c>
      <c r="N2" s="436" t="s">
        <v>149</v>
      </c>
      <c r="O2" s="482" t="s">
        <v>148</v>
      </c>
      <c r="P2" s="495" t="s">
        <v>692</v>
      </c>
      <c r="Q2" s="709" t="s">
        <v>153</v>
      </c>
      <c r="R2" s="710"/>
      <c r="S2" s="437"/>
      <c r="T2" s="794" t="s">
        <v>150</v>
      </c>
      <c r="U2" s="794"/>
      <c r="V2" s="795"/>
      <c r="W2" s="438"/>
      <c r="X2" s="794" t="s">
        <v>151</v>
      </c>
      <c r="Y2" s="794"/>
      <c r="Z2" s="795"/>
      <c r="AA2" s="438"/>
      <c r="AB2" s="794" t="s">
        <v>152</v>
      </c>
      <c r="AC2" s="794"/>
      <c r="AD2" s="795"/>
      <c r="AJ2" s="456"/>
      <c r="AK2" s="3"/>
      <c r="AL2" s="3"/>
    </row>
    <row r="3" spans="1:52" ht="18" customHeight="1" thickBot="1">
      <c r="A3" s="439" t="s">
        <v>171</v>
      </c>
      <c r="B3" s="440" t="s">
        <v>703</v>
      </c>
      <c r="C3" s="441" t="s">
        <v>510</v>
      </c>
      <c r="D3" s="442" t="s">
        <v>303</v>
      </c>
      <c r="E3" s="443" t="s">
        <v>154</v>
      </c>
      <c r="F3" s="444" t="s">
        <v>549</v>
      </c>
      <c r="G3" s="444" t="s">
        <v>550</v>
      </c>
      <c r="H3" s="445" t="s">
        <v>470</v>
      </c>
      <c r="I3" s="443" t="s">
        <v>471</v>
      </c>
      <c r="J3" s="446" t="s">
        <v>511</v>
      </c>
      <c r="K3" s="446" t="s">
        <v>155</v>
      </c>
      <c r="L3" s="813"/>
      <c r="M3" s="446" t="s">
        <v>156</v>
      </c>
      <c r="N3" s="447" t="s">
        <v>157</v>
      </c>
      <c r="O3" s="448" t="s">
        <v>158</v>
      </c>
      <c r="P3" s="496" t="s">
        <v>159</v>
      </c>
      <c r="Q3" s="491">
        <v>4</v>
      </c>
      <c r="R3" s="460" t="s">
        <v>635</v>
      </c>
      <c r="S3" s="449"/>
      <c r="T3" s="450" t="s">
        <v>160</v>
      </c>
      <c r="U3" s="451" t="s">
        <v>512</v>
      </c>
      <c r="V3" s="452" t="s">
        <v>161</v>
      </c>
      <c r="W3" s="449"/>
      <c r="X3" s="450" t="s">
        <v>160</v>
      </c>
      <c r="Y3" s="451" t="s">
        <v>512</v>
      </c>
      <c r="Z3" s="452" t="s">
        <v>161</v>
      </c>
      <c r="AA3" s="449"/>
      <c r="AB3" s="450" t="s">
        <v>160</v>
      </c>
      <c r="AC3" s="451" t="s">
        <v>512</v>
      </c>
      <c r="AD3" s="452" t="s">
        <v>161</v>
      </c>
      <c r="AJ3" s="187"/>
      <c r="AK3" s="3"/>
      <c r="AL3" s="3"/>
    </row>
    <row r="4" spans="1:52" ht="18" customHeight="1" thickBot="1">
      <c r="A4" s="500" t="s">
        <v>162</v>
      </c>
      <c r="B4" s="501" t="s">
        <v>167</v>
      </c>
      <c r="C4" s="526"/>
      <c r="D4" s="502" t="s">
        <v>1</v>
      </c>
      <c r="E4" s="503" t="s">
        <v>183</v>
      </c>
      <c r="F4" s="504" t="s">
        <v>551</v>
      </c>
      <c r="G4" s="504" t="s">
        <v>641</v>
      </c>
      <c r="H4" s="505" t="s">
        <v>416</v>
      </c>
      <c r="I4" s="506" t="s">
        <v>476</v>
      </c>
      <c r="J4" s="507" t="s">
        <v>707</v>
      </c>
      <c r="K4" s="507"/>
      <c r="L4" s="508" t="s">
        <v>727</v>
      </c>
      <c r="M4" s="507" t="s">
        <v>706</v>
      </c>
      <c r="N4" s="509"/>
      <c r="O4" s="509" t="s">
        <v>1</v>
      </c>
      <c r="P4" s="510" t="s">
        <v>5</v>
      </c>
      <c r="Q4" s="511" t="s">
        <v>58</v>
      </c>
      <c r="R4" s="512" t="s">
        <v>58</v>
      </c>
      <c r="S4" s="513"/>
      <c r="T4" s="514" t="s">
        <v>4</v>
      </c>
      <c r="U4" s="527" t="s">
        <v>517</v>
      </c>
      <c r="V4" s="516" t="s">
        <v>163</v>
      </c>
      <c r="W4" s="517"/>
      <c r="X4" s="514" t="s">
        <v>9</v>
      </c>
      <c r="Y4" s="527" t="s">
        <v>518</v>
      </c>
      <c r="Z4" s="516" t="s">
        <v>164</v>
      </c>
      <c r="AA4" s="517"/>
      <c r="AB4" s="514" t="s">
        <v>165</v>
      </c>
      <c r="AC4" s="527" t="s">
        <v>519</v>
      </c>
      <c r="AD4" s="516" t="s">
        <v>166</v>
      </c>
      <c r="AJ4" s="457"/>
      <c r="AK4" s="3"/>
      <c r="AL4" s="3"/>
      <c r="AM4" s="36"/>
      <c r="AN4" s="36"/>
      <c r="AP4" s="36"/>
      <c r="AQ4" s="36"/>
      <c r="AS4" s="36"/>
      <c r="AT4" s="36"/>
      <c r="AV4" s="36"/>
      <c r="AW4" s="36"/>
      <c r="AZ4" s="23" t="s">
        <v>513</v>
      </c>
    </row>
    <row r="5" spans="1:52" ht="18" customHeight="1">
      <c r="A5" s="453">
        <v>1</v>
      </c>
      <c r="B5" s="189" t="s">
        <v>58</v>
      </c>
      <c r="C5" s="474"/>
      <c r="D5" s="24"/>
      <c r="E5" s="190"/>
      <c r="F5" s="25"/>
      <c r="G5" s="25"/>
      <c r="H5" s="191"/>
      <c r="I5" s="26"/>
      <c r="J5" s="27"/>
      <c r="K5" s="27"/>
      <c r="L5" s="28"/>
      <c r="M5" s="27"/>
      <c r="N5" s="29"/>
      <c r="O5" s="29" t="s">
        <v>1</v>
      </c>
      <c r="P5" s="497"/>
      <c r="Q5" s="492"/>
      <c r="R5" s="31"/>
      <c r="S5" s="192"/>
      <c r="T5" s="30"/>
      <c r="U5" s="32"/>
      <c r="V5" s="193"/>
      <c r="W5" s="192"/>
      <c r="X5" s="30"/>
      <c r="Y5" s="32"/>
      <c r="Z5" s="193"/>
      <c r="AA5" s="192"/>
      <c r="AB5" s="30"/>
      <c r="AC5" s="32"/>
      <c r="AD5" s="193"/>
      <c r="AK5" s="3"/>
      <c r="AL5" s="3"/>
      <c r="AZ5" s="470" t="str">
        <f>IF(AND(D5&lt;&gt;"",E5&lt;&gt;"",TRIM(D5)=TRIM(D4),TRIM(E5)=TRIM(E4)),1,"")</f>
        <v/>
      </c>
    </row>
    <row r="6" spans="1:52" ht="18" customHeight="1">
      <c r="A6" s="453">
        <v>2</v>
      </c>
      <c r="B6" s="189" t="s">
        <v>58</v>
      </c>
      <c r="C6" s="474"/>
      <c r="D6" s="24"/>
      <c r="E6" s="190"/>
      <c r="F6" s="25"/>
      <c r="G6" s="25"/>
      <c r="H6" s="191"/>
      <c r="I6" s="26"/>
      <c r="J6" s="27"/>
      <c r="K6" s="27"/>
      <c r="L6" s="28"/>
      <c r="M6" s="27"/>
      <c r="N6" s="29"/>
      <c r="O6" s="29" t="s">
        <v>1</v>
      </c>
      <c r="P6" s="497"/>
      <c r="Q6" s="492"/>
      <c r="R6" s="31"/>
      <c r="S6" s="192"/>
      <c r="T6" s="30"/>
      <c r="U6" s="205"/>
      <c r="V6" s="193"/>
      <c r="W6" s="192"/>
      <c r="X6" s="30"/>
      <c r="Y6" s="205"/>
      <c r="Z6" s="193"/>
      <c r="AA6" s="192"/>
      <c r="AB6" s="30"/>
      <c r="AC6" s="205"/>
      <c r="AD6" s="193"/>
      <c r="AK6" s="3"/>
      <c r="AL6" s="3"/>
      <c r="AZ6" s="470" t="str">
        <f t="shared" ref="AZ6:AZ69" si="0">IF(AND(D6&lt;&gt;"",E6&lt;&gt;"",TRIM(D6)=TRIM(D5),TRIM(E6)=TRIM(E5)),1,"")</f>
        <v/>
      </c>
    </row>
    <row r="7" spans="1:52" ht="18" customHeight="1">
      <c r="A7" s="453">
        <v>3</v>
      </c>
      <c r="B7" s="189" t="s">
        <v>58</v>
      </c>
      <c r="C7" s="474"/>
      <c r="D7" s="24"/>
      <c r="E7" s="190"/>
      <c r="F7" s="25"/>
      <c r="G7" s="25"/>
      <c r="H7" s="191"/>
      <c r="I7" s="26"/>
      <c r="J7" s="27"/>
      <c r="K7" s="27"/>
      <c r="L7" s="28"/>
      <c r="M7" s="27"/>
      <c r="N7" s="29"/>
      <c r="O7" s="29" t="s">
        <v>1</v>
      </c>
      <c r="P7" s="497"/>
      <c r="Q7" s="492"/>
      <c r="R7" s="31"/>
      <c r="S7" s="192"/>
      <c r="T7" s="30"/>
      <c r="U7" s="205"/>
      <c r="V7" s="193"/>
      <c r="W7" s="192"/>
      <c r="X7" s="30"/>
      <c r="Y7" s="205"/>
      <c r="Z7" s="193"/>
      <c r="AA7" s="192"/>
      <c r="AB7" s="30"/>
      <c r="AC7" s="205"/>
      <c r="AD7" s="193"/>
      <c r="AK7" s="3"/>
      <c r="AL7" s="3"/>
      <c r="AZ7" s="470" t="str">
        <f t="shared" si="0"/>
        <v/>
      </c>
    </row>
    <row r="8" spans="1:52" ht="18" customHeight="1">
      <c r="A8" s="453">
        <v>4</v>
      </c>
      <c r="B8" s="189" t="s">
        <v>58</v>
      </c>
      <c r="C8" s="474"/>
      <c r="D8" s="24"/>
      <c r="E8" s="190"/>
      <c r="F8" s="25"/>
      <c r="G8" s="25"/>
      <c r="H8" s="191"/>
      <c r="I8" s="26"/>
      <c r="J8" s="27"/>
      <c r="K8" s="27"/>
      <c r="L8" s="28"/>
      <c r="M8" s="27"/>
      <c r="N8" s="29"/>
      <c r="O8" s="29" t="s">
        <v>1</v>
      </c>
      <c r="P8" s="497"/>
      <c r="Q8" s="492"/>
      <c r="R8" s="31"/>
      <c r="S8" s="192"/>
      <c r="T8" s="30"/>
      <c r="U8" s="205"/>
      <c r="V8" s="193"/>
      <c r="W8" s="192"/>
      <c r="X8" s="30"/>
      <c r="Y8" s="205"/>
      <c r="Z8" s="193"/>
      <c r="AA8" s="192"/>
      <c r="AB8" s="30"/>
      <c r="AC8" s="205"/>
      <c r="AD8" s="193"/>
      <c r="AK8" s="3"/>
      <c r="AL8" s="3"/>
      <c r="AZ8" s="470" t="str">
        <f t="shared" si="0"/>
        <v/>
      </c>
    </row>
    <row r="9" spans="1:52" ht="18" customHeight="1">
      <c r="A9" s="454">
        <v>5</v>
      </c>
      <c r="B9" s="194" t="s">
        <v>58</v>
      </c>
      <c r="C9" s="475"/>
      <c r="D9" s="72"/>
      <c r="E9" s="195"/>
      <c r="F9" s="73"/>
      <c r="G9" s="73"/>
      <c r="H9" s="196"/>
      <c r="I9" s="74"/>
      <c r="J9" s="75"/>
      <c r="K9" s="75"/>
      <c r="L9" s="76"/>
      <c r="M9" s="75"/>
      <c r="N9" s="77"/>
      <c r="O9" s="77" t="s">
        <v>1</v>
      </c>
      <c r="P9" s="498"/>
      <c r="Q9" s="493"/>
      <c r="R9" s="88"/>
      <c r="S9" s="197"/>
      <c r="T9" s="84"/>
      <c r="U9" s="206"/>
      <c r="V9" s="198"/>
      <c r="W9" s="197"/>
      <c r="X9" s="84"/>
      <c r="Y9" s="206"/>
      <c r="Z9" s="198"/>
      <c r="AA9" s="197"/>
      <c r="AB9" s="84"/>
      <c r="AC9" s="206"/>
      <c r="AD9" s="198"/>
      <c r="AK9" s="3"/>
      <c r="AL9" s="3"/>
      <c r="AZ9" s="470" t="str">
        <f t="shared" si="0"/>
        <v/>
      </c>
    </row>
    <row r="10" spans="1:52" ht="18" customHeight="1">
      <c r="A10" s="453">
        <v>6</v>
      </c>
      <c r="B10" s="189" t="s">
        <v>58</v>
      </c>
      <c r="C10" s="474"/>
      <c r="D10" s="24"/>
      <c r="E10" s="190"/>
      <c r="F10" s="25"/>
      <c r="G10" s="25"/>
      <c r="H10" s="191"/>
      <c r="I10" s="26"/>
      <c r="J10" s="27"/>
      <c r="K10" s="27"/>
      <c r="L10" s="28"/>
      <c r="M10" s="27"/>
      <c r="N10" s="29"/>
      <c r="O10" s="29" t="s">
        <v>1</v>
      </c>
      <c r="P10" s="497"/>
      <c r="Q10" s="492"/>
      <c r="R10" s="31"/>
      <c r="S10" s="199"/>
      <c r="T10" s="30"/>
      <c r="U10" s="205"/>
      <c r="V10" s="193"/>
      <c r="W10" s="199"/>
      <c r="X10" s="30"/>
      <c r="Y10" s="205"/>
      <c r="Z10" s="193"/>
      <c r="AA10" s="199"/>
      <c r="AB10" s="30"/>
      <c r="AC10" s="205"/>
      <c r="AD10" s="193"/>
      <c r="AK10" s="3"/>
      <c r="AL10" s="3"/>
      <c r="AZ10" s="470" t="str">
        <f t="shared" si="0"/>
        <v/>
      </c>
    </row>
    <row r="11" spans="1:52" ht="18" customHeight="1">
      <c r="A11" s="453">
        <v>7</v>
      </c>
      <c r="B11" s="189" t="s">
        <v>58</v>
      </c>
      <c r="C11" s="474"/>
      <c r="D11" s="24"/>
      <c r="E11" s="190"/>
      <c r="F11" s="25"/>
      <c r="G11" s="25"/>
      <c r="H11" s="191"/>
      <c r="I11" s="26"/>
      <c r="J11" s="27"/>
      <c r="K11" s="27"/>
      <c r="L11" s="28"/>
      <c r="M11" s="27"/>
      <c r="N11" s="29"/>
      <c r="O11" s="29" t="s">
        <v>1</v>
      </c>
      <c r="P11" s="497"/>
      <c r="Q11" s="492"/>
      <c r="R11" s="31"/>
      <c r="S11" s="199"/>
      <c r="T11" s="30"/>
      <c r="U11" s="205"/>
      <c r="V11" s="193"/>
      <c r="W11" s="199"/>
      <c r="X11" s="30"/>
      <c r="Y11" s="205"/>
      <c r="Z11" s="193"/>
      <c r="AA11" s="199"/>
      <c r="AB11" s="30"/>
      <c r="AC11" s="205"/>
      <c r="AD11" s="193"/>
      <c r="AK11" s="3"/>
      <c r="AL11" s="3"/>
      <c r="AZ11" s="470" t="str">
        <f t="shared" si="0"/>
        <v/>
      </c>
    </row>
    <row r="12" spans="1:52" ht="18" customHeight="1">
      <c r="A12" s="453">
        <v>8</v>
      </c>
      <c r="B12" s="189" t="s">
        <v>58</v>
      </c>
      <c r="C12" s="474"/>
      <c r="D12" s="24"/>
      <c r="E12" s="190"/>
      <c r="F12" s="25"/>
      <c r="G12" s="25"/>
      <c r="H12" s="191"/>
      <c r="I12" s="26"/>
      <c r="J12" s="27"/>
      <c r="K12" s="27"/>
      <c r="L12" s="28"/>
      <c r="M12" s="27"/>
      <c r="N12" s="29"/>
      <c r="O12" s="29" t="s">
        <v>1</v>
      </c>
      <c r="P12" s="497"/>
      <c r="Q12" s="492"/>
      <c r="R12" s="31"/>
      <c r="S12" s="199"/>
      <c r="T12" s="30"/>
      <c r="U12" s="205"/>
      <c r="V12" s="193"/>
      <c r="W12" s="199"/>
      <c r="X12" s="30"/>
      <c r="Y12" s="205"/>
      <c r="Z12" s="193"/>
      <c r="AA12" s="199"/>
      <c r="AB12" s="30"/>
      <c r="AC12" s="205"/>
      <c r="AD12" s="193"/>
      <c r="AK12" s="3"/>
      <c r="AL12" s="3"/>
      <c r="AZ12" s="470" t="str">
        <f t="shared" si="0"/>
        <v/>
      </c>
    </row>
    <row r="13" spans="1:52" ht="18" customHeight="1">
      <c r="A13" s="453">
        <v>9</v>
      </c>
      <c r="B13" s="189" t="s">
        <v>58</v>
      </c>
      <c r="C13" s="474"/>
      <c r="D13" s="24"/>
      <c r="E13" s="190"/>
      <c r="F13" s="25"/>
      <c r="G13" s="25"/>
      <c r="H13" s="191"/>
      <c r="I13" s="26"/>
      <c r="J13" s="27"/>
      <c r="K13" s="27"/>
      <c r="L13" s="28"/>
      <c r="M13" s="27"/>
      <c r="N13" s="29"/>
      <c r="O13" s="29" t="s">
        <v>1</v>
      </c>
      <c r="P13" s="497"/>
      <c r="Q13" s="492"/>
      <c r="R13" s="31"/>
      <c r="S13" s="199"/>
      <c r="T13" s="30"/>
      <c r="U13" s="205"/>
      <c r="V13" s="193"/>
      <c r="W13" s="199"/>
      <c r="X13" s="30"/>
      <c r="Y13" s="205"/>
      <c r="Z13" s="193"/>
      <c r="AA13" s="199"/>
      <c r="AB13" s="30"/>
      <c r="AC13" s="205"/>
      <c r="AD13" s="193"/>
      <c r="AK13" s="3"/>
      <c r="AL13" s="3"/>
      <c r="AZ13" s="470" t="str">
        <f t="shared" si="0"/>
        <v/>
      </c>
    </row>
    <row r="14" spans="1:52" ht="18" customHeight="1">
      <c r="A14" s="454">
        <v>10</v>
      </c>
      <c r="B14" s="194" t="s">
        <v>58</v>
      </c>
      <c r="C14" s="475"/>
      <c r="D14" s="72"/>
      <c r="E14" s="195"/>
      <c r="F14" s="73"/>
      <c r="G14" s="73"/>
      <c r="H14" s="196"/>
      <c r="I14" s="74"/>
      <c r="J14" s="75"/>
      <c r="K14" s="75"/>
      <c r="L14" s="76"/>
      <c r="M14" s="75"/>
      <c r="N14" s="77"/>
      <c r="O14" s="77" t="s">
        <v>1</v>
      </c>
      <c r="P14" s="498"/>
      <c r="Q14" s="493"/>
      <c r="R14" s="88"/>
      <c r="S14" s="197"/>
      <c r="T14" s="84"/>
      <c r="U14" s="206"/>
      <c r="V14" s="198"/>
      <c r="W14" s="197"/>
      <c r="X14" s="84"/>
      <c r="Y14" s="206"/>
      <c r="Z14" s="198"/>
      <c r="AA14" s="197"/>
      <c r="AB14" s="84"/>
      <c r="AC14" s="206"/>
      <c r="AD14" s="198"/>
      <c r="AK14" s="3"/>
      <c r="AL14" s="3"/>
      <c r="AZ14" s="470" t="str">
        <f t="shared" si="0"/>
        <v/>
      </c>
    </row>
    <row r="15" spans="1:52" ht="18" customHeight="1">
      <c r="A15" s="453">
        <v>11</v>
      </c>
      <c r="B15" s="189" t="s">
        <v>58</v>
      </c>
      <c r="C15" s="474"/>
      <c r="D15" s="24"/>
      <c r="E15" s="190"/>
      <c r="F15" s="25"/>
      <c r="G15" s="25"/>
      <c r="H15" s="191"/>
      <c r="I15" s="26"/>
      <c r="J15" s="27"/>
      <c r="K15" s="27"/>
      <c r="L15" s="28"/>
      <c r="M15" s="27"/>
      <c r="N15" s="29"/>
      <c r="O15" s="29" t="s">
        <v>1</v>
      </c>
      <c r="P15" s="497"/>
      <c r="Q15" s="492"/>
      <c r="R15" s="31"/>
      <c r="S15" s="199"/>
      <c r="T15" s="30"/>
      <c r="U15" s="205"/>
      <c r="V15" s="193"/>
      <c r="W15" s="199"/>
      <c r="X15" s="30"/>
      <c r="Y15" s="205"/>
      <c r="Z15" s="193"/>
      <c r="AA15" s="199"/>
      <c r="AB15" s="30"/>
      <c r="AC15" s="205"/>
      <c r="AD15" s="193"/>
      <c r="AK15" s="3"/>
      <c r="AL15" s="3"/>
      <c r="AZ15" s="470" t="str">
        <f t="shared" si="0"/>
        <v/>
      </c>
    </row>
    <row r="16" spans="1:52" ht="18" customHeight="1">
      <c r="A16" s="453">
        <v>12</v>
      </c>
      <c r="B16" s="189" t="s">
        <v>58</v>
      </c>
      <c r="C16" s="474"/>
      <c r="D16" s="24"/>
      <c r="E16" s="190"/>
      <c r="F16" s="25"/>
      <c r="G16" s="25"/>
      <c r="H16" s="191"/>
      <c r="I16" s="26"/>
      <c r="J16" s="27"/>
      <c r="K16" s="27"/>
      <c r="L16" s="28"/>
      <c r="M16" s="27"/>
      <c r="N16" s="29"/>
      <c r="O16" s="29" t="s">
        <v>1</v>
      </c>
      <c r="P16" s="497"/>
      <c r="Q16" s="492"/>
      <c r="R16" s="31"/>
      <c r="S16" s="199"/>
      <c r="T16" s="30"/>
      <c r="U16" s="205"/>
      <c r="V16" s="193"/>
      <c r="W16" s="199"/>
      <c r="X16" s="30"/>
      <c r="Y16" s="205"/>
      <c r="Z16" s="193"/>
      <c r="AA16" s="199"/>
      <c r="AB16" s="30"/>
      <c r="AC16" s="205"/>
      <c r="AD16" s="193"/>
      <c r="AK16" s="3"/>
      <c r="AL16" s="3"/>
      <c r="AZ16" s="470" t="str">
        <f t="shared" si="0"/>
        <v/>
      </c>
    </row>
    <row r="17" spans="1:52" ht="18" customHeight="1">
      <c r="A17" s="453">
        <v>13</v>
      </c>
      <c r="B17" s="189" t="s">
        <v>58</v>
      </c>
      <c r="C17" s="474"/>
      <c r="D17" s="24"/>
      <c r="E17" s="190"/>
      <c r="F17" s="25"/>
      <c r="G17" s="25"/>
      <c r="H17" s="191"/>
      <c r="I17" s="26"/>
      <c r="J17" s="27"/>
      <c r="K17" s="27"/>
      <c r="L17" s="28"/>
      <c r="M17" s="27"/>
      <c r="N17" s="29"/>
      <c r="O17" s="29" t="s">
        <v>1</v>
      </c>
      <c r="P17" s="497"/>
      <c r="Q17" s="492"/>
      <c r="R17" s="31"/>
      <c r="S17" s="199"/>
      <c r="T17" s="30"/>
      <c r="U17" s="205"/>
      <c r="V17" s="193"/>
      <c r="W17" s="199"/>
      <c r="X17" s="30"/>
      <c r="Y17" s="205"/>
      <c r="Z17" s="193"/>
      <c r="AA17" s="199"/>
      <c r="AB17" s="30"/>
      <c r="AC17" s="205"/>
      <c r="AD17" s="193"/>
      <c r="AK17" s="3"/>
      <c r="AL17" s="3"/>
      <c r="AZ17" s="470" t="str">
        <f t="shared" si="0"/>
        <v/>
      </c>
    </row>
    <row r="18" spans="1:52" ht="18" customHeight="1">
      <c r="A18" s="453">
        <v>14</v>
      </c>
      <c r="B18" s="189" t="s">
        <v>58</v>
      </c>
      <c r="C18" s="474"/>
      <c r="D18" s="24"/>
      <c r="E18" s="190"/>
      <c r="F18" s="25"/>
      <c r="G18" s="25"/>
      <c r="H18" s="191"/>
      <c r="I18" s="26"/>
      <c r="J18" s="27"/>
      <c r="K18" s="27"/>
      <c r="L18" s="28"/>
      <c r="M18" s="27"/>
      <c r="N18" s="29"/>
      <c r="O18" s="29" t="s">
        <v>1</v>
      </c>
      <c r="P18" s="497"/>
      <c r="Q18" s="492"/>
      <c r="R18" s="31"/>
      <c r="S18" s="199"/>
      <c r="T18" s="30"/>
      <c r="U18" s="205"/>
      <c r="V18" s="193"/>
      <c r="W18" s="199"/>
      <c r="X18" s="30"/>
      <c r="Y18" s="205"/>
      <c r="Z18" s="193"/>
      <c r="AA18" s="199"/>
      <c r="AB18" s="30"/>
      <c r="AC18" s="205"/>
      <c r="AD18" s="193"/>
      <c r="AK18" s="3"/>
      <c r="AL18" s="3"/>
      <c r="AZ18" s="470" t="str">
        <f t="shared" si="0"/>
        <v/>
      </c>
    </row>
    <row r="19" spans="1:52" ht="18" customHeight="1">
      <c r="A19" s="454">
        <v>15</v>
      </c>
      <c r="B19" s="194" t="s">
        <v>58</v>
      </c>
      <c r="C19" s="475"/>
      <c r="D19" s="72"/>
      <c r="E19" s="195"/>
      <c r="F19" s="73"/>
      <c r="G19" s="73"/>
      <c r="H19" s="196"/>
      <c r="I19" s="74"/>
      <c r="J19" s="75"/>
      <c r="K19" s="75"/>
      <c r="L19" s="76"/>
      <c r="M19" s="75"/>
      <c r="N19" s="77"/>
      <c r="O19" s="77" t="s">
        <v>1</v>
      </c>
      <c r="P19" s="498"/>
      <c r="Q19" s="493"/>
      <c r="R19" s="88"/>
      <c r="S19" s="197"/>
      <c r="T19" s="84"/>
      <c r="U19" s="206"/>
      <c r="V19" s="198"/>
      <c r="W19" s="197"/>
      <c r="X19" s="84"/>
      <c r="Y19" s="206"/>
      <c r="Z19" s="198"/>
      <c r="AA19" s="197"/>
      <c r="AB19" s="84"/>
      <c r="AC19" s="206"/>
      <c r="AD19" s="198"/>
      <c r="AK19" s="3"/>
      <c r="AL19" s="3"/>
      <c r="AZ19" s="470" t="str">
        <f t="shared" si="0"/>
        <v/>
      </c>
    </row>
    <row r="20" spans="1:52" ht="18" customHeight="1">
      <c r="A20" s="453">
        <v>16</v>
      </c>
      <c r="B20" s="189" t="s">
        <v>58</v>
      </c>
      <c r="C20" s="474"/>
      <c r="D20" s="24"/>
      <c r="E20" s="190"/>
      <c r="F20" s="25"/>
      <c r="G20" s="25"/>
      <c r="H20" s="191"/>
      <c r="I20" s="26"/>
      <c r="J20" s="27"/>
      <c r="K20" s="27"/>
      <c r="L20" s="28"/>
      <c r="M20" s="27"/>
      <c r="N20" s="29"/>
      <c r="O20" s="29" t="s">
        <v>1</v>
      </c>
      <c r="P20" s="497"/>
      <c r="Q20" s="492"/>
      <c r="R20" s="31"/>
      <c r="S20" s="199"/>
      <c r="T20" s="30"/>
      <c r="U20" s="205"/>
      <c r="V20" s="193"/>
      <c r="W20" s="199"/>
      <c r="X20" s="30"/>
      <c r="Y20" s="205"/>
      <c r="Z20" s="193"/>
      <c r="AA20" s="199"/>
      <c r="AB20" s="30"/>
      <c r="AC20" s="205"/>
      <c r="AD20" s="193"/>
      <c r="AK20" s="3"/>
      <c r="AL20" s="3"/>
      <c r="AZ20" s="470" t="str">
        <f t="shared" si="0"/>
        <v/>
      </c>
    </row>
    <row r="21" spans="1:52" ht="18" customHeight="1">
      <c r="A21" s="453">
        <v>17</v>
      </c>
      <c r="B21" s="189" t="s">
        <v>58</v>
      </c>
      <c r="C21" s="474"/>
      <c r="D21" s="24"/>
      <c r="E21" s="190"/>
      <c r="F21" s="25"/>
      <c r="G21" s="25"/>
      <c r="H21" s="191"/>
      <c r="I21" s="26"/>
      <c r="J21" s="27"/>
      <c r="K21" s="27"/>
      <c r="L21" s="28"/>
      <c r="M21" s="27"/>
      <c r="N21" s="29"/>
      <c r="O21" s="29" t="s">
        <v>1</v>
      </c>
      <c r="P21" s="497"/>
      <c r="Q21" s="492"/>
      <c r="R21" s="31"/>
      <c r="S21" s="199"/>
      <c r="T21" s="30"/>
      <c r="U21" s="205"/>
      <c r="V21" s="193"/>
      <c r="W21" s="199"/>
      <c r="X21" s="30"/>
      <c r="Y21" s="205"/>
      <c r="Z21" s="193"/>
      <c r="AA21" s="199"/>
      <c r="AB21" s="30"/>
      <c r="AC21" s="205"/>
      <c r="AD21" s="193"/>
      <c r="AK21" s="3"/>
      <c r="AL21" s="3"/>
      <c r="AZ21" s="470" t="str">
        <f t="shared" si="0"/>
        <v/>
      </c>
    </row>
    <row r="22" spans="1:52" ht="18" customHeight="1">
      <c r="A22" s="453">
        <v>18</v>
      </c>
      <c r="B22" s="189" t="s">
        <v>58</v>
      </c>
      <c r="C22" s="474"/>
      <c r="D22" s="24"/>
      <c r="E22" s="190"/>
      <c r="F22" s="25"/>
      <c r="G22" s="25"/>
      <c r="H22" s="191"/>
      <c r="I22" s="26"/>
      <c r="J22" s="27"/>
      <c r="K22" s="27"/>
      <c r="L22" s="28"/>
      <c r="M22" s="27"/>
      <c r="N22" s="29"/>
      <c r="O22" s="29" t="s">
        <v>1</v>
      </c>
      <c r="P22" s="497"/>
      <c r="Q22" s="492"/>
      <c r="R22" s="31"/>
      <c r="S22" s="199"/>
      <c r="T22" s="30"/>
      <c r="U22" s="205"/>
      <c r="V22" s="193"/>
      <c r="W22" s="199"/>
      <c r="X22" s="30"/>
      <c r="Y22" s="205"/>
      <c r="Z22" s="193"/>
      <c r="AA22" s="199"/>
      <c r="AB22" s="30"/>
      <c r="AC22" s="205"/>
      <c r="AD22" s="193"/>
      <c r="AK22" s="3"/>
      <c r="AL22" s="3"/>
      <c r="AZ22" s="470" t="str">
        <f t="shared" si="0"/>
        <v/>
      </c>
    </row>
    <row r="23" spans="1:52" ht="18" customHeight="1">
      <c r="A23" s="453">
        <v>19</v>
      </c>
      <c r="B23" s="189" t="s">
        <v>58</v>
      </c>
      <c r="C23" s="474"/>
      <c r="D23" s="24"/>
      <c r="E23" s="190"/>
      <c r="F23" s="25"/>
      <c r="G23" s="25"/>
      <c r="H23" s="191"/>
      <c r="I23" s="26"/>
      <c r="J23" s="27"/>
      <c r="K23" s="27"/>
      <c r="L23" s="28"/>
      <c r="M23" s="27"/>
      <c r="N23" s="29"/>
      <c r="O23" s="29" t="s">
        <v>1</v>
      </c>
      <c r="P23" s="497"/>
      <c r="Q23" s="492"/>
      <c r="R23" s="31"/>
      <c r="S23" s="199"/>
      <c r="T23" s="30"/>
      <c r="U23" s="205"/>
      <c r="V23" s="193"/>
      <c r="W23" s="199"/>
      <c r="X23" s="30"/>
      <c r="Y23" s="205"/>
      <c r="Z23" s="193"/>
      <c r="AA23" s="199"/>
      <c r="AB23" s="30"/>
      <c r="AC23" s="205"/>
      <c r="AD23" s="193"/>
      <c r="AK23" s="3"/>
      <c r="AL23" s="3"/>
      <c r="AZ23" s="470" t="str">
        <f t="shared" si="0"/>
        <v/>
      </c>
    </row>
    <row r="24" spans="1:52" ht="18" customHeight="1">
      <c r="A24" s="454">
        <v>20</v>
      </c>
      <c r="B24" s="194" t="s">
        <v>58</v>
      </c>
      <c r="C24" s="475"/>
      <c r="D24" s="72"/>
      <c r="E24" s="195"/>
      <c r="F24" s="73"/>
      <c r="G24" s="73"/>
      <c r="H24" s="196"/>
      <c r="I24" s="74"/>
      <c r="J24" s="75"/>
      <c r="K24" s="75"/>
      <c r="L24" s="76"/>
      <c r="M24" s="75"/>
      <c r="N24" s="77"/>
      <c r="O24" s="77" t="s">
        <v>1</v>
      </c>
      <c r="P24" s="498"/>
      <c r="Q24" s="493"/>
      <c r="R24" s="88"/>
      <c r="S24" s="197"/>
      <c r="T24" s="84"/>
      <c r="U24" s="206"/>
      <c r="V24" s="198"/>
      <c r="W24" s="197"/>
      <c r="X24" s="84"/>
      <c r="Y24" s="206"/>
      <c r="Z24" s="198"/>
      <c r="AA24" s="197"/>
      <c r="AB24" s="84"/>
      <c r="AC24" s="206"/>
      <c r="AD24" s="198"/>
      <c r="AK24" s="3"/>
      <c r="AL24" s="3"/>
      <c r="AZ24" s="470" t="str">
        <f t="shared" si="0"/>
        <v/>
      </c>
    </row>
    <row r="25" spans="1:52" ht="18" customHeight="1">
      <c r="A25" s="453">
        <v>21</v>
      </c>
      <c r="B25" s="189" t="s">
        <v>58</v>
      </c>
      <c r="C25" s="474"/>
      <c r="D25" s="24"/>
      <c r="E25" s="190"/>
      <c r="F25" s="25"/>
      <c r="G25" s="25"/>
      <c r="H25" s="191"/>
      <c r="I25" s="26"/>
      <c r="J25" s="27"/>
      <c r="K25" s="27"/>
      <c r="L25" s="28"/>
      <c r="M25" s="27"/>
      <c r="N25" s="29"/>
      <c r="O25" s="29" t="s">
        <v>1</v>
      </c>
      <c r="P25" s="497"/>
      <c r="Q25" s="492"/>
      <c r="R25" s="31"/>
      <c r="S25" s="199"/>
      <c r="T25" s="30"/>
      <c r="U25" s="205"/>
      <c r="V25" s="193"/>
      <c r="W25" s="199"/>
      <c r="X25" s="30"/>
      <c r="Y25" s="205"/>
      <c r="Z25" s="193"/>
      <c r="AA25" s="199"/>
      <c r="AB25" s="30"/>
      <c r="AC25" s="205"/>
      <c r="AD25" s="193"/>
      <c r="AK25" s="3"/>
      <c r="AL25" s="3"/>
      <c r="AZ25" s="470" t="str">
        <f t="shared" si="0"/>
        <v/>
      </c>
    </row>
    <row r="26" spans="1:52" ht="18" customHeight="1">
      <c r="A26" s="453">
        <v>22</v>
      </c>
      <c r="B26" s="189" t="s">
        <v>58</v>
      </c>
      <c r="C26" s="474"/>
      <c r="D26" s="24"/>
      <c r="E26" s="190"/>
      <c r="F26" s="25"/>
      <c r="G26" s="25"/>
      <c r="H26" s="191"/>
      <c r="I26" s="26"/>
      <c r="J26" s="27"/>
      <c r="K26" s="27"/>
      <c r="L26" s="28"/>
      <c r="M26" s="27"/>
      <c r="N26" s="29"/>
      <c r="O26" s="29" t="s">
        <v>1</v>
      </c>
      <c r="P26" s="497"/>
      <c r="Q26" s="492"/>
      <c r="R26" s="31"/>
      <c r="S26" s="199"/>
      <c r="T26" s="30"/>
      <c r="U26" s="205"/>
      <c r="V26" s="193"/>
      <c r="W26" s="199"/>
      <c r="X26" s="30"/>
      <c r="Y26" s="205"/>
      <c r="Z26" s="193"/>
      <c r="AA26" s="199"/>
      <c r="AB26" s="30"/>
      <c r="AC26" s="205"/>
      <c r="AD26" s="193"/>
      <c r="AK26" s="3"/>
      <c r="AL26" s="3"/>
      <c r="AZ26" s="470" t="str">
        <f t="shared" si="0"/>
        <v/>
      </c>
    </row>
    <row r="27" spans="1:52" ht="18" customHeight="1">
      <c r="A27" s="453">
        <v>23</v>
      </c>
      <c r="B27" s="189" t="s">
        <v>58</v>
      </c>
      <c r="C27" s="474"/>
      <c r="D27" s="24"/>
      <c r="E27" s="190"/>
      <c r="F27" s="25"/>
      <c r="G27" s="25"/>
      <c r="H27" s="191"/>
      <c r="I27" s="26"/>
      <c r="J27" s="27"/>
      <c r="K27" s="27"/>
      <c r="L27" s="28"/>
      <c r="M27" s="27"/>
      <c r="N27" s="29"/>
      <c r="O27" s="29" t="s">
        <v>1</v>
      </c>
      <c r="P27" s="497"/>
      <c r="Q27" s="492"/>
      <c r="R27" s="31"/>
      <c r="S27" s="199"/>
      <c r="T27" s="30"/>
      <c r="U27" s="205"/>
      <c r="V27" s="193"/>
      <c r="W27" s="199"/>
      <c r="X27" s="30"/>
      <c r="Y27" s="205"/>
      <c r="Z27" s="193"/>
      <c r="AA27" s="199"/>
      <c r="AB27" s="30"/>
      <c r="AC27" s="205"/>
      <c r="AD27" s="193"/>
      <c r="AK27" s="3"/>
      <c r="AL27" s="3"/>
      <c r="AZ27" s="470" t="str">
        <f t="shared" si="0"/>
        <v/>
      </c>
    </row>
    <row r="28" spans="1:52" ht="18" customHeight="1">
      <c r="A28" s="453">
        <v>24</v>
      </c>
      <c r="B28" s="189" t="s">
        <v>58</v>
      </c>
      <c r="C28" s="474"/>
      <c r="D28" s="24"/>
      <c r="E28" s="190"/>
      <c r="F28" s="25"/>
      <c r="G28" s="25"/>
      <c r="H28" s="191"/>
      <c r="I28" s="26"/>
      <c r="J28" s="27"/>
      <c r="K28" s="27"/>
      <c r="L28" s="28"/>
      <c r="M28" s="27"/>
      <c r="N28" s="29"/>
      <c r="O28" s="29" t="s">
        <v>1</v>
      </c>
      <c r="P28" s="497"/>
      <c r="Q28" s="492"/>
      <c r="R28" s="31"/>
      <c r="S28" s="199"/>
      <c r="T28" s="30"/>
      <c r="U28" s="205"/>
      <c r="V28" s="193"/>
      <c r="W28" s="199"/>
      <c r="X28" s="30"/>
      <c r="Y28" s="205"/>
      <c r="Z28" s="193"/>
      <c r="AA28" s="199"/>
      <c r="AB28" s="30"/>
      <c r="AC28" s="205"/>
      <c r="AD28" s="193"/>
      <c r="AK28" s="3"/>
      <c r="AL28" s="3"/>
      <c r="AZ28" s="470" t="str">
        <f t="shared" si="0"/>
        <v/>
      </c>
    </row>
    <row r="29" spans="1:52" ht="18" customHeight="1">
      <c r="A29" s="454">
        <v>25</v>
      </c>
      <c r="B29" s="194" t="s">
        <v>58</v>
      </c>
      <c r="C29" s="475"/>
      <c r="D29" s="72"/>
      <c r="E29" s="195"/>
      <c r="F29" s="73"/>
      <c r="G29" s="73"/>
      <c r="H29" s="196"/>
      <c r="I29" s="74"/>
      <c r="J29" s="75"/>
      <c r="K29" s="75"/>
      <c r="L29" s="76"/>
      <c r="M29" s="75"/>
      <c r="N29" s="77"/>
      <c r="O29" s="77" t="s">
        <v>1</v>
      </c>
      <c r="P29" s="498"/>
      <c r="Q29" s="493"/>
      <c r="R29" s="88"/>
      <c r="S29" s="197"/>
      <c r="T29" s="84"/>
      <c r="U29" s="206"/>
      <c r="V29" s="198"/>
      <c r="W29" s="197"/>
      <c r="X29" s="84"/>
      <c r="Y29" s="206"/>
      <c r="Z29" s="198"/>
      <c r="AA29" s="197"/>
      <c r="AB29" s="84"/>
      <c r="AC29" s="206"/>
      <c r="AD29" s="198"/>
      <c r="AK29" s="3"/>
      <c r="AL29" s="3"/>
      <c r="AZ29" s="470" t="str">
        <f t="shared" si="0"/>
        <v/>
      </c>
    </row>
    <row r="30" spans="1:52" ht="18" customHeight="1">
      <c r="A30" s="453">
        <v>26</v>
      </c>
      <c r="B30" s="189" t="s">
        <v>58</v>
      </c>
      <c r="C30" s="474"/>
      <c r="D30" s="24"/>
      <c r="E30" s="190"/>
      <c r="F30" s="25"/>
      <c r="G30" s="25"/>
      <c r="H30" s="191"/>
      <c r="I30" s="26"/>
      <c r="J30" s="27"/>
      <c r="K30" s="27"/>
      <c r="L30" s="28"/>
      <c r="M30" s="27"/>
      <c r="N30" s="29"/>
      <c r="O30" s="29" t="s">
        <v>1</v>
      </c>
      <c r="P30" s="497"/>
      <c r="Q30" s="492"/>
      <c r="R30" s="31"/>
      <c r="S30" s="199"/>
      <c r="T30" s="30"/>
      <c r="U30" s="205"/>
      <c r="V30" s="193"/>
      <c r="W30" s="199"/>
      <c r="X30" s="30"/>
      <c r="Y30" s="205"/>
      <c r="Z30" s="193"/>
      <c r="AA30" s="199"/>
      <c r="AB30" s="30"/>
      <c r="AC30" s="205"/>
      <c r="AD30" s="193"/>
      <c r="AK30" s="3"/>
      <c r="AL30" s="3"/>
      <c r="AZ30" s="470" t="str">
        <f t="shared" si="0"/>
        <v/>
      </c>
    </row>
    <row r="31" spans="1:52" ht="18" customHeight="1">
      <c r="A31" s="453">
        <v>27</v>
      </c>
      <c r="B31" s="189" t="s">
        <v>58</v>
      </c>
      <c r="C31" s="474"/>
      <c r="D31" s="24"/>
      <c r="E31" s="190"/>
      <c r="F31" s="25"/>
      <c r="G31" s="25"/>
      <c r="H31" s="191"/>
      <c r="I31" s="26"/>
      <c r="J31" s="27"/>
      <c r="K31" s="27"/>
      <c r="L31" s="28"/>
      <c r="M31" s="27"/>
      <c r="N31" s="29"/>
      <c r="O31" s="29" t="s">
        <v>1</v>
      </c>
      <c r="P31" s="497"/>
      <c r="Q31" s="492"/>
      <c r="R31" s="31"/>
      <c r="S31" s="199"/>
      <c r="T31" s="30"/>
      <c r="U31" s="205"/>
      <c r="V31" s="193"/>
      <c r="W31" s="199"/>
      <c r="X31" s="30"/>
      <c r="Y31" s="205"/>
      <c r="Z31" s="193"/>
      <c r="AA31" s="199"/>
      <c r="AB31" s="30"/>
      <c r="AC31" s="205"/>
      <c r="AD31" s="193"/>
      <c r="AK31" s="3"/>
      <c r="AL31" s="3"/>
      <c r="AZ31" s="470" t="str">
        <f t="shared" si="0"/>
        <v/>
      </c>
    </row>
    <row r="32" spans="1:52" ht="18" customHeight="1">
      <c r="A32" s="453">
        <v>28</v>
      </c>
      <c r="B32" s="189" t="s">
        <v>58</v>
      </c>
      <c r="C32" s="474"/>
      <c r="D32" s="24"/>
      <c r="E32" s="190"/>
      <c r="F32" s="25"/>
      <c r="G32" s="25"/>
      <c r="H32" s="191"/>
      <c r="I32" s="26"/>
      <c r="J32" s="27"/>
      <c r="K32" s="27"/>
      <c r="L32" s="28"/>
      <c r="M32" s="27"/>
      <c r="N32" s="29"/>
      <c r="O32" s="29" t="s">
        <v>1</v>
      </c>
      <c r="P32" s="497"/>
      <c r="Q32" s="492"/>
      <c r="R32" s="31"/>
      <c r="S32" s="199"/>
      <c r="T32" s="30"/>
      <c r="U32" s="205"/>
      <c r="V32" s="193"/>
      <c r="W32" s="199"/>
      <c r="X32" s="30"/>
      <c r="Y32" s="205"/>
      <c r="Z32" s="193"/>
      <c r="AA32" s="199"/>
      <c r="AB32" s="30"/>
      <c r="AC32" s="205"/>
      <c r="AD32" s="193"/>
      <c r="AK32" s="3"/>
      <c r="AL32" s="3"/>
      <c r="AZ32" s="470" t="str">
        <f t="shared" si="0"/>
        <v/>
      </c>
    </row>
    <row r="33" spans="1:52" ht="18" customHeight="1">
      <c r="A33" s="453">
        <v>29</v>
      </c>
      <c r="B33" s="189" t="s">
        <v>58</v>
      </c>
      <c r="C33" s="474"/>
      <c r="D33" s="24"/>
      <c r="E33" s="190"/>
      <c r="F33" s="25"/>
      <c r="G33" s="25"/>
      <c r="H33" s="191"/>
      <c r="I33" s="26"/>
      <c r="J33" s="27"/>
      <c r="K33" s="27"/>
      <c r="L33" s="28"/>
      <c r="M33" s="27"/>
      <c r="N33" s="29"/>
      <c r="O33" s="29" t="s">
        <v>1</v>
      </c>
      <c r="P33" s="497"/>
      <c r="Q33" s="492"/>
      <c r="R33" s="31"/>
      <c r="S33" s="199"/>
      <c r="T33" s="30"/>
      <c r="U33" s="205"/>
      <c r="V33" s="193"/>
      <c r="W33" s="199"/>
      <c r="X33" s="30"/>
      <c r="Y33" s="205"/>
      <c r="Z33" s="193"/>
      <c r="AA33" s="199"/>
      <c r="AB33" s="30"/>
      <c r="AC33" s="205"/>
      <c r="AD33" s="193"/>
      <c r="AL33" s="3"/>
      <c r="AZ33" s="470" t="str">
        <f t="shared" si="0"/>
        <v/>
      </c>
    </row>
    <row r="34" spans="1:52" ht="18" customHeight="1">
      <c r="A34" s="454">
        <v>30</v>
      </c>
      <c r="B34" s="194" t="s">
        <v>58</v>
      </c>
      <c r="C34" s="475"/>
      <c r="D34" s="72"/>
      <c r="E34" s="195"/>
      <c r="F34" s="73"/>
      <c r="G34" s="73"/>
      <c r="H34" s="196"/>
      <c r="I34" s="74"/>
      <c r="J34" s="75"/>
      <c r="K34" s="75"/>
      <c r="L34" s="76"/>
      <c r="M34" s="75"/>
      <c r="N34" s="77"/>
      <c r="O34" s="77" t="s">
        <v>1</v>
      </c>
      <c r="P34" s="498"/>
      <c r="Q34" s="493"/>
      <c r="R34" s="88"/>
      <c r="S34" s="197"/>
      <c r="T34" s="84"/>
      <c r="U34" s="206"/>
      <c r="V34" s="198"/>
      <c r="W34" s="197"/>
      <c r="X34" s="84"/>
      <c r="Y34" s="206"/>
      <c r="Z34" s="198"/>
      <c r="AA34" s="197"/>
      <c r="AB34" s="84"/>
      <c r="AC34" s="206"/>
      <c r="AD34" s="198"/>
      <c r="AL34" s="3"/>
      <c r="AZ34" s="470" t="str">
        <f t="shared" si="0"/>
        <v/>
      </c>
    </row>
    <row r="35" spans="1:52" ht="18" customHeight="1">
      <c r="A35" s="453">
        <v>31</v>
      </c>
      <c r="B35" s="189" t="s">
        <v>58</v>
      </c>
      <c r="C35" s="474"/>
      <c r="D35" s="24"/>
      <c r="E35" s="190"/>
      <c r="F35" s="25"/>
      <c r="G35" s="25"/>
      <c r="H35" s="191"/>
      <c r="I35" s="26"/>
      <c r="J35" s="27"/>
      <c r="K35" s="27"/>
      <c r="L35" s="28"/>
      <c r="M35" s="27"/>
      <c r="N35" s="29"/>
      <c r="O35" s="29" t="s">
        <v>1</v>
      </c>
      <c r="P35" s="497"/>
      <c r="Q35" s="492"/>
      <c r="R35" s="31"/>
      <c r="S35" s="199"/>
      <c r="T35" s="30"/>
      <c r="U35" s="205"/>
      <c r="V35" s="193"/>
      <c r="W35" s="199"/>
      <c r="X35" s="30"/>
      <c r="Y35" s="205"/>
      <c r="Z35" s="193"/>
      <c r="AA35" s="199"/>
      <c r="AB35" s="30"/>
      <c r="AC35" s="205"/>
      <c r="AD35" s="193"/>
      <c r="AL35" s="3"/>
      <c r="AZ35" s="470" t="str">
        <f t="shared" si="0"/>
        <v/>
      </c>
    </row>
    <row r="36" spans="1:52" ht="18" customHeight="1">
      <c r="A36" s="453">
        <v>32</v>
      </c>
      <c r="B36" s="189" t="s">
        <v>58</v>
      </c>
      <c r="C36" s="474"/>
      <c r="D36" s="24"/>
      <c r="E36" s="190"/>
      <c r="F36" s="25"/>
      <c r="G36" s="25"/>
      <c r="H36" s="191"/>
      <c r="I36" s="26"/>
      <c r="J36" s="27"/>
      <c r="K36" s="27"/>
      <c r="L36" s="28"/>
      <c r="M36" s="27"/>
      <c r="N36" s="29"/>
      <c r="O36" s="29" t="s">
        <v>1</v>
      </c>
      <c r="P36" s="497"/>
      <c r="Q36" s="492"/>
      <c r="R36" s="31"/>
      <c r="S36" s="199"/>
      <c r="T36" s="30"/>
      <c r="U36" s="205"/>
      <c r="V36" s="193"/>
      <c r="W36" s="199"/>
      <c r="X36" s="30"/>
      <c r="Y36" s="205"/>
      <c r="Z36" s="193"/>
      <c r="AA36" s="199"/>
      <c r="AB36" s="30"/>
      <c r="AC36" s="205"/>
      <c r="AD36" s="193"/>
      <c r="AL36" s="3"/>
      <c r="AZ36" s="470" t="str">
        <f t="shared" si="0"/>
        <v/>
      </c>
    </row>
    <row r="37" spans="1:52" ht="18" customHeight="1">
      <c r="A37" s="453">
        <v>33</v>
      </c>
      <c r="B37" s="189" t="s">
        <v>58</v>
      </c>
      <c r="C37" s="474"/>
      <c r="D37" s="24"/>
      <c r="E37" s="190"/>
      <c r="F37" s="25"/>
      <c r="G37" s="25"/>
      <c r="H37" s="191"/>
      <c r="I37" s="26"/>
      <c r="J37" s="27"/>
      <c r="K37" s="27"/>
      <c r="L37" s="28"/>
      <c r="M37" s="27"/>
      <c r="N37" s="29"/>
      <c r="O37" s="29" t="s">
        <v>1</v>
      </c>
      <c r="P37" s="497"/>
      <c r="Q37" s="492"/>
      <c r="R37" s="31"/>
      <c r="S37" s="199"/>
      <c r="T37" s="30"/>
      <c r="U37" s="205"/>
      <c r="V37" s="193"/>
      <c r="W37" s="199"/>
      <c r="X37" s="30"/>
      <c r="Y37" s="205"/>
      <c r="Z37" s="193"/>
      <c r="AA37" s="199"/>
      <c r="AB37" s="30"/>
      <c r="AC37" s="205"/>
      <c r="AD37" s="193"/>
      <c r="AL37" s="3"/>
      <c r="AZ37" s="470" t="str">
        <f t="shared" si="0"/>
        <v/>
      </c>
    </row>
    <row r="38" spans="1:52" ht="18" customHeight="1">
      <c r="A38" s="453">
        <v>34</v>
      </c>
      <c r="B38" s="189" t="s">
        <v>58</v>
      </c>
      <c r="C38" s="474"/>
      <c r="D38" s="24"/>
      <c r="E38" s="190"/>
      <c r="F38" s="25"/>
      <c r="G38" s="25"/>
      <c r="H38" s="191"/>
      <c r="I38" s="26"/>
      <c r="J38" s="27"/>
      <c r="K38" s="27"/>
      <c r="L38" s="28"/>
      <c r="M38" s="27"/>
      <c r="N38" s="29"/>
      <c r="O38" s="29" t="s">
        <v>1</v>
      </c>
      <c r="P38" s="497"/>
      <c r="Q38" s="492"/>
      <c r="R38" s="31"/>
      <c r="S38" s="199"/>
      <c r="T38" s="30"/>
      <c r="U38" s="205"/>
      <c r="V38" s="193"/>
      <c r="W38" s="199"/>
      <c r="X38" s="30"/>
      <c r="Y38" s="205"/>
      <c r="Z38" s="193"/>
      <c r="AA38" s="199"/>
      <c r="AB38" s="30"/>
      <c r="AC38" s="205"/>
      <c r="AD38" s="193"/>
      <c r="AL38" s="3"/>
      <c r="AZ38" s="470" t="str">
        <f t="shared" si="0"/>
        <v/>
      </c>
    </row>
    <row r="39" spans="1:52" ht="18" customHeight="1">
      <c r="A39" s="454">
        <v>35</v>
      </c>
      <c r="B39" s="194" t="s">
        <v>58</v>
      </c>
      <c r="C39" s="475"/>
      <c r="D39" s="72"/>
      <c r="E39" s="195"/>
      <c r="F39" s="73"/>
      <c r="G39" s="73"/>
      <c r="H39" s="196"/>
      <c r="I39" s="74"/>
      <c r="J39" s="75"/>
      <c r="K39" s="75"/>
      <c r="L39" s="76"/>
      <c r="M39" s="75"/>
      <c r="N39" s="77"/>
      <c r="O39" s="77" t="s">
        <v>1</v>
      </c>
      <c r="P39" s="498"/>
      <c r="Q39" s="493"/>
      <c r="R39" s="88"/>
      <c r="S39" s="197"/>
      <c r="T39" s="84"/>
      <c r="U39" s="206"/>
      <c r="V39" s="198"/>
      <c r="W39" s="197"/>
      <c r="X39" s="84"/>
      <c r="Y39" s="206"/>
      <c r="Z39" s="198"/>
      <c r="AA39" s="197"/>
      <c r="AB39" s="84"/>
      <c r="AC39" s="206"/>
      <c r="AD39" s="198"/>
      <c r="AL39" s="3"/>
      <c r="AZ39" s="470" t="str">
        <f t="shared" si="0"/>
        <v/>
      </c>
    </row>
    <row r="40" spans="1:52" ht="18" customHeight="1">
      <c r="A40" s="453">
        <v>36</v>
      </c>
      <c r="B40" s="189" t="s">
        <v>58</v>
      </c>
      <c r="C40" s="474"/>
      <c r="D40" s="24"/>
      <c r="E40" s="190"/>
      <c r="F40" s="25"/>
      <c r="G40" s="25"/>
      <c r="H40" s="191"/>
      <c r="I40" s="26"/>
      <c r="J40" s="27"/>
      <c r="K40" s="27"/>
      <c r="L40" s="28"/>
      <c r="M40" s="27"/>
      <c r="N40" s="29"/>
      <c r="O40" s="29" t="s">
        <v>1</v>
      </c>
      <c r="P40" s="497"/>
      <c r="Q40" s="492"/>
      <c r="R40" s="31"/>
      <c r="S40" s="199"/>
      <c r="T40" s="30"/>
      <c r="U40" s="205"/>
      <c r="V40" s="193"/>
      <c r="W40" s="199"/>
      <c r="X40" s="30"/>
      <c r="Y40" s="205"/>
      <c r="Z40" s="193"/>
      <c r="AA40" s="199"/>
      <c r="AB40" s="30"/>
      <c r="AC40" s="205"/>
      <c r="AD40" s="193"/>
      <c r="AL40" s="3"/>
      <c r="AZ40" s="470" t="str">
        <f t="shared" si="0"/>
        <v/>
      </c>
    </row>
    <row r="41" spans="1:52" ht="18" customHeight="1">
      <c r="A41" s="453">
        <v>37</v>
      </c>
      <c r="B41" s="189" t="s">
        <v>58</v>
      </c>
      <c r="C41" s="474"/>
      <c r="D41" s="24"/>
      <c r="E41" s="190"/>
      <c r="F41" s="25"/>
      <c r="G41" s="25"/>
      <c r="H41" s="191"/>
      <c r="I41" s="26"/>
      <c r="J41" s="27"/>
      <c r="K41" s="27"/>
      <c r="L41" s="28"/>
      <c r="M41" s="27"/>
      <c r="N41" s="29"/>
      <c r="O41" s="29" t="s">
        <v>1</v>
      </c>
      <c r="P41" s="497"/>
      <c r="Q41" s="492"/>
      <c r="R41" s="31"/>
      <c r="S41" s="199"/>
      <c r="T41" s="30"/>
      <c r="U41" s="205"/>
      <c r="V41" s="193"/>
      <c r="W41" s="199"/>
      <c r="X41" s="30"/>
      <c r="Y41" s="205"/>
      <c r="Z41" s="193"/>
      <c r="AA41" s="199"/>
      <c r="AB41" s="30"/>
      <c r="AC41" s="205"/>
      <c r="AD41" s="193"/>
      <c r="AL41" s="3"/>
      <c r="AZ41" s="470" t="str">
        <f t="shared" si="0"/>
        <v/>
      </c>
    </row>
    <row r="42" spans="1:52" ht="18" customHeight="1">
      <c r="A42" s="453">
        <v>38</v>
      </c>
      <c r="B42" s="189" t="s">
        <v>58</v>
      </c>
      <c r="C42" s="474"/>
      <c r="D42" s="24"/>
      <c r="E42" s="190"/>
      <c r="F42" s="25"/>
      <c r="G42" s="25"/>
      <c r="H42" s="191"/>
      <c r="I42" s="26"/>
      <c r="J42" s="27"/>
      <c r="K42" s="27"/>
      <c r="L42" s="28"/>
      <c r="M42" s="27"/>
      <c r="N42" s="29"/>
      <c r="O42" s="29" t="s">
        <v>1</v>
      </c>
      <c r="P42" s="497"/>
      <c r="Q42" s="492"/>
      <c r="R42" s="31"/>
      <c r="S42" s="199"/>
      <c r="T42" s="30"/>
      <c r="U42" s="205"/>
      <c r="V42" s="193"/>
      <c r="W42" s="199"/>
      <c r="X42" s="30"/>
      <c r="Y42" s="205"/>
      <c r="Z42" s="193"/>
      <c r="AA42" s="199"/>
      <c r="AB42" s="30"/>
      <c r="AC42" s="205"/>
      <c r="AD42" s="193"/>
      <c r="AL42" s="3"/>
      <c r="AZ42" s="470" t="str">
        <f t="shared" si="0"/>
        <v/>
      </c>
    </row>
    <row r="43" spans="1:52" ht="18" customHeight="1">
      <c r="A43" s="453">
        <v>39</v>
      </c>
      <c r="B43" s="189" t="s">
        <v>58</v>
      </c>
      <c r="C43" s="474"/>
      <c r="D43" s="24"/>
      <c r="E43" s="190"/>
      <c r="F43" s="25"/>
      <c r="G43" s="25"/>
      <c r="H43" s="191"/>
      <c r="I43" s="26"/>
      <c r="J43" s="27"/>
      <c r="K43" s="27"/>
      <c r="L43" s="28"/>
      <c r="M43" s="27"/>
      <c r="N43" s="29"/>
      <c r="O43" s="29" t="s">
        <v>1</v>
      </c>
      <c r="P43" s="497"/>
      <c r="Q43" s="492"/>
      <c r="R43" s="31"/>
      <c r="S43" s="199"/>
      <c r="T43" s="30"/>
      <c r="U43" s="205"/>
      <c r="V43" s="193"/>
      <c r="W43" s="199"/>
      <c r="X43" s="30"/>
      <c r="Y43" s="205"/>
      <c r="Z43" s="193"/>
      <c r="AA43" s="199"/>
      <c r="AB43" s="30"/>
      <c r="AC43" s="205"/>
      <c r="AD43" s="193"/>
      <c r="AL43" s="3"/>
      <c r="AZ43" s="470" t="str">
        <f t="shared" si="0"/>
        <v/>
      </c>
    </row>
    <row r="44" spans="1:52" ht="18" customHeight="1" thickBot="1">
      <c r="A44" s="454">
        <v>40</v>
      </c>
      <c r="B44" s="194" t="s">
        <v>58</v>
      </c>
      <c r="C44" s="475"/>
      <c r="D44" s="72"/>
      <c r="E44" s="195"/>
      <c r="F44" s="73"/>
      <c r="G44" s="73"/>
      <c r="H44" s="196"/>
      <c r="I44" s="74"/>
      <c r="J44" s="75"/>
      <c r="K44" s="75"/>
      <c r="L44" s="76"/>
      <c r="M44" s="75"/>
      <c r="N44" s="77"/>
      <c r="O44" s="77" t="s">
        <v>1</v>
      </c>
      <c r="P44" s="498"/>
      <c r="Q44" s="493"/>
      <c r="R44" s="88"/>
      <c r="S44" s="197"/>
      <c r="T44" s="84"/>
      <c r="U44" s="206"/>
      <c r="V44" s="198"/>
      <c r="W44" s="197"/>
      <c r="X44" s="84"/>
      <c r="Y44" s="206"/>
      <c r="Z44" s="198"/>
      <c r="AA44" s="197"/>
      <c r="AB44" s="84"/>
      <c r="AC44" s="206"/>
      <c r="AD44" s="204"/>
      <c r="AL44" s="3"/>
      <c r="AZ44" s="470" t="str">
        <f t="shared" si="0"/>
        <v/>
      </c>
    </row>
    <row r="45" spans="1:52" ht="18" customHeight="1">
      <c r="A45" s="453">
        <v>41</v>
      </c>
      <c r="B45" s="189" t="s">
        <v>58</v>
      </c>
      <c r="C45" s="474"/>
      <c r="D45" s="24"/>
      <c r="E45" s="190"/>
      <c r="F45" s="25"/>
      <c r="G45" s="25"/>
      <c r="H45" s="191"/>
      <c r="I45" s="26"/>
      <c r="J45" s="27"/>
      <c r="K45" s="27"/>
      <c r="L45" s="28"/>
      <c r="M45" s="27"/>
      <c r="N45" s="29"/>
      <c r="O45" s="29" t="s">
        <v>1</v>
      </c>
      <c r="P45" s="497"/>
      <c r="Q45" s="492"/>
      <c r="R45" s="31"/>
      <c r="S45" s="199"/>
      <c r="T45" s="30"/>
      <c r="U45" s="205"/>
      <c r="V45" s="193"/>
      <c r="W45" s="199"/>
      <c r="X45" s="30"/>
      <c r="Y45" s="205"/>
      <c r="Z45" s="193"/>
      <c r="AA45" s="199"/>
      <c r="AB45" s="30"/>
      <c r="AC45" s="205"/>
      <c r="AD45" s="188"/>
      <c r="AL45" s="3"/>
      <c r="AZ45" s="470" t="str">
        <f t="shared" si="0"/>
        <v/>
      </c>
    </row>
    <row r="46" spans="1:52" ht="18" customHeight="1">
      <c r="A46" s="453">
        <v>42</v>
      </c>
      <c r="B46" s="189" t="s">
        <v>58</v>
      </c>
      <c r="C46" s="474"/>
      <c r="D46" s="24"/>
      <c r="E46" s="190"/>
      <c r="F46" s="25"/>
      <c r="G46" s="25"/>
      <c r="H46" s="191"/>
      <c r="I46" s="26"/>
      <c r="J46" s="27"/>
      <c r="K46" s="27"/>
      <c r="L46" s="28"/>
      <c r="M46" s="27"/>
      <c r="N46" s="29"/>
      <c r="O46" s="29" t="s">
        <v>1</v>
      </c>
      <c r="P46" s="497"/>
      <c r="Q46" s="492"/>
      <c r="R46" s="31"/>
      <c r="S46" s="199"/>
      <c r="T46" s="30"/>
      <c r="U46" s="205"/>
      <c r="V46" s="193"/>
      <c r="W46" s="199"/>
      <c r="X46" s="30"/>
      <c r="Y46" s="205"/>
      <c r="Z46" s="193"/>
      <c r="AA46" s="199"/>
      <c r="AB46" s="30"/>
      <c r="AC46" s="205"/>
      <c r="AD46" s="193"/>
      <c r="AL46" s="3"/>
      <c r="AZ46" s="470" t="str">
        <f t="shared" si="0"/>
        <v/>
      </c>
    </row>
    <row r="47" spans="1:52" ht="18" customHeight="1">
      <c r="A47" s="453">
        <v>43</v>
      </c>
      <c r="B47" s="189" t="s">
        <v>58</v>
      </c>
      <c r="C47" s="474"/>
      <c r="D47" s="24"/>
      <c r="E47" s="190"/>
      <c r="F47" s="25"/>
      <c r="G47" s="25"/>
      <c r="H47" s="191"/>
      <c r="I47" s="26"/>
      <c r="J47" s="27"/>
      <c r="K47" s="27"/>
      <c r="L47" s="28"/>
      <c r="M47" s="27"/>
      <c r="N47" s="29"/>
      <c r="O47" s="29" t="s">
        <v>1</v>
      </c>
      <c r="P47" s="497"/>
      <c r="Q47" s="492"/>
      <c r="R47" s="31"/>
      <c r="S47" s="199"/>
      <c r="T47" s="30"/>
      <c r="U47" s="205"/>
      <c r="V47" s="193"/>
      <c r="W47" s="199"/>
      <c r="X47" s="30"/>
      <c r="Y47" s="205"/>
      <c r="Z47" s="193"/>
      <c r="AA47" s="199"/>
      <c r="AB47" s="30"/>
      <c r="AC47" s="205"/>
      <c r="AD47" s="193"/>
      <c r="AL47" s="3"/>
      <c r="AZ47" s="470" t="str">
        <f t="shared" si="0"/>
        <v/>
      </c>
    </row>
    <row r="48" spans="1:52" ht="18" customHeight="1">
      <c r="A48" s="453">
        <v>44</v>
      </c>
      <c r="B48" s="189" t="s">
        <v>58</v>
      </c>
      <c r="C48" s="474"/>
      <c r="D48" s="24"/>
      <c r="E48" s="190"/>
      <c r="F48" s="25"/>
      <c r="G48" s="25"/>
      <c r="H48" s="191"/>
      <c r="I48" s="26"/>
      <c r="J48" s="27"/>
      <c r="K48" s="27"/>
      <c r="L48" s="28"/>
      <c r="M48" s="27"/>
      <c r="N48" s="29"/>
      <c r="O48" s="29" t="s">
        <v>1</v>
      </c>
      <c r="P48" s="497"/>
      <c r="Q48" s="492"/>
      <c r="R48" s="31"/>
      <c r="S48" s="199"/>
      <c r="T48" s="30"/>
      <c r="U48" s="205"/>
      <c r="V48" s="193"/>
      <c r="W48" s="199"/>
      <c r="X48" s="30"/>
      <c r="Y48" s="205"/>
      <c r="Z48" s="193"/>
      <c r="AA48" s="199"/>
      <c r="AB48" s="30"/>
      <c r="AC48" s="205"/>
      <c r="AD48" s="193"/>
      <c r="AL48" s="3"/>
      <c r="AZ48" s="470" t="str">
        <f t="shared" si="0"/>
        <v/>
      </c>
    </row>
    <row r="49" spans="1:52" ht="18" customHeight="1">
      <c r="A49" s="454">
        <v>45</v>
      </c>
      <c r="B49" s="194" t="s">
        <v>58</v>
      </c>
      <c r="C49" s="475"/>
      <c r="D49" s="72"/>
      <c r="E49" s="195"/>
      <c r="F49" s="73"/>
      <c r="G49" s="73"/>
      <c r="H49" s="196"/>
      <c r="I49" s="74"/>
      <c r="J49" s="75"/>
      <c r="K49" s="75"/>
      <c r="L49" s="76"/>
      <c r="M49" s="75"/>
      <c r="N49" s="77"/>
      <c r="O49" s="77" t="s">
        <v>1</v>
      </c>
      <c r="P49" s="498"/>
      <c r="Q49" s="493"/>
      <c r="R49" s="88"/>
      <c r="S49" s="197"/>
      <c r="T49" s="84"/>
      <c r="U49" s="206"/>
      <c r="V49" s="198"/>
      <c r="W49" s="197"/>
      <c r="X49" s="84"/>
      <c r="Y49" s="206"/>
      <c r="Z49" s="198"/>
      <c r="AA49" s="197"/>
      <c r="AB49" s="84"/>
      <c r="AC49" s="206"/>
      <c r="AD49" s="198"/>
      <c r="AL49" s="3"/>
      <c r="AZ49" s="470" t="str">
        <f t="shared" si="0"/>
        <v/>
      </c>
    </row>
    <row r="50" spans="1:52" ht="18" customHeight="1">
      <c r="A50" s="453">
        <v>46</v>
      </c>
      <c r="B50" s="189" t="s">
        <v>58</v>
      </c>
      <c r="C50" s="474"/>
      <c r="D50" s="24"/>
      <c r="E50" s="190"/>
      <c r="F50" s="25"/>
      <c r="G50" s="25"/>
      <c r="H50" s="191"/>
      <c r="I50" s="26"/>
      <c r="J50" s="27"/>
      <c r="K50" s="27"/>
      <c r="L50" s="28"/>
      <c r="M50" s="27"/>
      <c r="N50" s="29"/>
      <c r="O50" s="29" t="s">
        <v>1</v>
      </c>
      <c r="P50" s="497"/>
      <c r="Q50" s="492"/>
      <c r="R50" s="31"/>
      <c r="S50" s="199"/>
      <c r="T50" s="30"/>
      <c r="U50" s="205"/>
      <c r="V50" s="193"/>
      <c r="W50" s="199"/>
      <c r="X50" s="30"/>
      <c r="Y50" s="205"/>
      <c r="Z50" s="193"/>
      <c r="AA50" s="199"/>
      <c r="AB50" s="30"/>
      <c r="AC50" s="205"/>
      <c r="AD50" s="193"/>
      <c r="AL50" s="3"/>
      <c r="AZ50" s="470" t="str">
        <f t="shared" si="0"/>
        <v/>
      </c>
    </row>
    <row r="51" spans="1:52" ht="18" customHeight="1">
      <c r="A51" s="453">
        <v>47</v>
      </c>
      <c r="B51" s="189" t="s">
        <v>58</v>
      </c>
      <c r="C51" s="474"/>
      <c r="D51" s="24"/>
      <c r="E51" s="190"/>
      <c r="F51" s="25"/>
      <c r="G51" s="25"/>
      <c r="H51" s="191"/>
      <c r="I51" s="26"/>
      <c r="J51" s="27"/>
      <c r="K51" s="27"/>
      <c r="L51" s="28"/>
      <c r="M51" s="27"/>
      <c r="N51" s="29"/>
      <c r="O51" s="29" t="s">
        <v>1</v>
      </c>
      <c r="P51" s="497"/>
      <c r="Q51" s="492"/>
      <c r="R51" s="31"/>
      <c r="S51" s="199"/>
      <c r="T51" s="30"/>
      <c r="U51" s="205"/>
      <c r="V51" s="193"/>
      <c r="W51" s="199"/>
      <c r="X51" s="30"/>
      <c r="Y51" s="205"/>
      <c r="Z51" s="193"/>
      <c r="AA51" s="199"/>
      <c r="AB51" s="30"/>
      <c r="AC51" s="205"/>
      <c r="AD51" s="193"/>
      <c r="AL51" s="3"/>
      <c r="AZ51" s="470" t="str">
        <f t="shared" si="0"/>
        <v/>
      </c>
    </row>
    <row r="52" spans="1:52" ht="18" customHeight="1">
      <c r="A52" s="453">
        <v>48</v>
      </c>
      <c r="B52" s="189" t="s">
        <v>58</v>
      </c>
      <c r="C52" s="474"/>
      <c r="D52" s="24"/>
      <c r="E52" s="190"/>
      <c r="F52" s="25"/>
      <c r="G52" s="25"/>
      <c r="H52" s="191"/>
      <c r="I52" s="26"/>
      <c r="J52" s="27"/>
      <c r="K52" s="27"/>
      <c r="L52" s="28"/>
      <c r="M52" s="27"/>
      <c r="N52" s="29"/>
      <c r="O52" s="29" t="s">
        <v>1</v>
      </c>
      <c r="P52" s="497"/>
      <c r="Q52" s="492"/>
      <c r="R52" s="31"/>
      <c r="S52" s="199"/>
      <c r="T52" s="30"/>
      <c r="U52" s="205"/>
      <c r="V52" s="193"/>
      <c r="W52" s="199"/>
      <c r="X52" s="30"/>
      <c r="Y52" s="205"/>
      <c r="Z52" s="193"/>
      <c r="AA52" s="199"/>
      <c r="AB52" s="30"/>
      <c r="AC52" s="205"/>
      <c r="AD52" s="193"/>
      <c r="AL52" s="3"/>
      <c r="AZ52" s="470" t="str">
        <f t="shared" si="0"/>
        <v/>
      </c>
    </row>
    <row r="53" spans="1:52" ht="18" customHeight="1">
      <c r="A53" s="453">
        <v>49</v>
      </c>
      <c r="B53" s="189" t="s">
        <v>58</v>
      </c>
      <c r="C53" s="474"/>
      <c r="D53" s="24"/>
      <c r="E53" s="190"/>
      <c r="F53" s="25"/>
      <c r="G53" s="25"/>
      <c r="H53" s="191"/>
      <c r="I53" s="26"/>
      <c r="J53" s="27"/>
      <c r="K53" s="27"/>
      <c r="L53" s="28"/>
      <c r="M53" s="27"/>
      <c r="N53" s="29"/>
      <c r="O53" s="29" t="s">
        <v>1</v>
      </c>
      <c r="P53" s="497"/>
      <c r="Q53" s="492"/>
      <c r="R53" s="31"/>
      <c r="S53" s="199"/>
      <c r="T53" s="30"/>
      <c r="U53" s="205"/>
      <c r="V53" s="193"/>
      <c r="W53" s="199"/>
      <c r="X53" s="30"/>
      <c r="Y53" s="205"/>
      <c r="Z53" s="193"/>
      <c r="AA53" s="199"/>
      <c r="AB53" s="30"/>
      <c r="AC53" s="205"/>
      <c r="AD53" s="193"/>
      <c r="AL53" s="3"/>
      <c r="AZ53" s="470" t="str">
        <f t="shared" si="0"/>
        <v/>
      </c>
    </row>
    <row r="54" spans="1:52" ht="18" customHeight="1">
      <c r="A54" s="454">
        <v>50</v>
      </c>
      <c r="B54" s="194" t="s">
        <v>58</v>
      </c>
      <c r="C54" s="475"/>
      <c r="D54" s="72"/>
      <c r="E54" s="195"/>
      <c r="F54" s="73"/>
      <c r="G54" s="73"/>
      <c r="H54" s="196"/>
      <c r="I54" s="74"/>
      <c r="J54" s="75"/>
      <c r="K54" s="75"/>
      <c r="L54" s="76"/>
      <c r="M54" s="75"/>
      <c r="N54" s="77"/>
      <c r="O54" s="77" t="s">
        <v>1</v>
      </c>
      <c r="P54" s="498"/>
      <c r="Q54" s="493"/>
      <c r="R54" s="88"/>
      <c r="S54" s="197"/>
      <c r="T54" s="84"/>
      <c r="U54" s="206"/>
      <c r="V54" s="198"/>
      <c r="W54" s="197"/>
      <c r="X54" s="84"/>
      <c r="Y54" s="206"/>
      <c r="Z54" s="198"/>
      <c r="AA54" s="197"/>
      <c r="AB54" s="84"/>
      <c r="AC54" s="206"/>
      <c r="AD54" s="198"/>
      <c r="AL54" s="3"/>
      <c r="AZ54" s="470" t="str">
        <f t="shared" si="0"/>
        <v/>
      </c>
    </row>
    <row r="55" spans="1:52" ht="18" customHeight="1">
      <c r="A55" s="453">
        <v>51</v>
      </c>
      <c r="B55" s="189" t="s">
        <v>58</v>
      </c>
      <c r="C55" s="474"/>
      <c r="D55" s="24"/>
      <c r="E55" s="190"/>
      <c r="F55" s="25"/>
      <c r="G55" s="25"/>
      <c r="H55" s="191"/>
      <c r="I55" s="26"/>
      <c r="J55" s="27"/>
      <c r="K55" s="27"/>
      <c r="L55" s="28"/>
      <c r="M55" s="27"/>
      <c r="N55" s="29"/>
      <c r="O55" s="29" t="s">
        <v>1</v>
      </c>
      <c r="P55" s="497"/>
      <c r="Q55" s="492"/>
      <c r="R55" s="31"/>
      <c r="S55" s="199"/>
      <c r="T55" s="30"/>
      <c r="U55" s="205"/>
      <c r="V55" s="193"/>
      <c r="W55" s="199"/>
      <c r="X55" s="30"/>
      <c r="Y55" s="205"/>
      <c r="Z55" s="193"/>
      <c r="AA55" s="199"/>
      <c r="AB55" s="30"/>
      <c r="AC55" s="205"/>
      <c r="AD55" s="193"/>
      <c r="AL55" s="3"/>
      <c r="AZ55" s="470" t="str">
        <f t="shared" si="0"/>
        <v/>
      </c>
    </row>
    <row r="56" spans="1:52" ht="18" customHeight="1">
      <c r="A56" s="453">
        <v>52</v>
      </c>
      <c r="B56" s="189" t="s">
        <v>58</v>
      </c>
      <c r="C56" s="474"/>
      <c r="D56" s="24"/>
      <c r="E56" s="190"/>
      <c r="F56" s="25"/>
      <c r="G56" s="25"/>
      <c r="H56" s="191"/>
      <c r="I56" s="26"/>
      <c r="J56" s="27"/>
      <c r="K56" s="27"/>
      <c r="L56" s="28"/>
      <c r="M56" s="27"/>
      <c r="N56" s="29"/>
      <c r="O56" s="29" t="s">
        <v>1</v>
      </c>
      <c r="P56" s="497"/>
      <c r="Q56" s="492"/>
      <c r="R56" s="31"/>
      <c r="S56" s="199"/>
      <c r="T56" s="30"/>
      <c r="U56" s="205"/>
      <c r="V56" s="193"/>
      <c r="W56" s="199"/>
      <c r="X56" s="30"/>
      <c r="Y56" s="205"/>
      <c r="Z56" s="193"/>
      <c r="AA56" s="199"/>
      <c r="AB56" s="30"/>
      <c r="AC56" s="205"/>
      <c r="AD56" s="193"/>
      <c r="AL56" s="3"/>
      <c r="AZ56" s="470" t="str">
        <f t="shared" si="0"/>
        <v/>
      </c>
    </row>
    <row r="57" spans="1:52" ht="18" customHeight="1">
      <c r="A57" s="453">
        <v>53</v>
      </c>
      <c r="B57" s="189" t="s">
        <v>58</v>
      </c>
      <c r="C57" s="474"/>
      <c r="D57" s="24"/>
      <c r="E57" s="190"/>
      <c r="F57" s="25"/>
      <c r="G57" s="25"/>
      <c r="H57" s="191"/>
      <c r="I57" s="26"/>
      <c r="J57" s="27"/>
      <c r="K57" s="27"/>
      <c r="L57" s="28"/>
      <c r="M57" s="27"/>
      <c r="N57" s="29"/>
      <c r="O57" s="29" t="s">
        <v>1</v>
      </c>
      <c r="P57" s="497"/>
      <c r="Q57" s="492"/>
      <c r="R57" s="31"/>
      <c r="S57" s="199"/>
      <c r="T57" s="30"/>
      <c r="U57" s="205"/>
      <c r="V57" s="193"/>
      <c r="W57" s="199"/>
      <c r="X57" s="30"/>
      <c r="Y57" s="205"/>
      <c r="Z57" s="193"/>
      <c r="AA57" s="199"/>
      <c r="AB57" s="30"/>
      <c r="AC57" s="205"/>
      <c r="AD57" s="193"/>
      <c r="AL57" s="3"/>
      <c r="AZ57" s="470" t="str">
        <f t="shared" si="0"/>
        <v/>
      </c>
    </row>
    <row r="58" spans="1:52" ht="18" customHeight="1">
      <c r="A58" s="453">
        <v>54</v>
      </c>
      <c r="B58" s="189" t="s">
        <v>58</v>
      </c>
      <c r="C58" s="474"/>
      <c r="D58" s="24"/>
      <c r="E58" s="190"/>
      <c r="F58" s="25"/>
      <c r="G58" s="25"/>
      <c r="H58" s="191"/>
      <c r="I58" s="26"/>
      <c r="J58" s="27"/>
      <c r="K58" s="27"/>
      <c r="L58" s="28"/>
      <c r="M58" s="27"/>
      <c r="N58" s="29"/>
      <c r="O58" s="29" t="s">
        <v>1</v>
      </c>
      <c r="P58" s="497"/>
      <c r="Q58" s="492"/>
      <c r="R58" s="31"/>
      <c r="S58" s="199"/>
      <c r="T58" s="30"/>
      <c r="U58" s="205"/>
      <c r="V58" s="193"/>
      <c r="W58" s="199"/>
      <c r="X58" s="30"/>
      <c r="Y58" s="205"/>
      <c r="Z58" s="193"/>
      <c r="AA58" s="199"/>
      <c r="AB58" s="30"/>
      <c r="AC58" s="205"/>
      <c r="AD58" s="193"/>
      <c r="AL58" s="3"/>
      <c r="AZ58" s="470" t="str">
        <f t="shared" si="0"/>
        <v/>
      </c>
    </row>
    <row r="59" spans="1:52" ht="18" customHeight="1">
      <c r="A59" s="454">
        <v>55</v>
      </c>
      <c r="B59" s="194" t="s">
        <v>58</v>
      </c>
      <c r="C59" s="475"/>
      <c r="D59" s="72"/>
      <c r="E59" s="195"/>
      <c r="F59" s="73"/>
      <c r="G59" s="73"/>
      <c r="H59" s="196"/>
      <c r="I59" s="74"/>
      <c r="J59" s="75"/>
      <c r="K59" s="75"/>
      <c r="L59" s="76"/>
      <c r="M59" s="75"/>
      <c r="N59" s="77"/>
      <c r="O59" s="77" t="s">
        <v>1</v>
      </c>
      <c r="P59" s="498"/>
      <c r="Q59" s="493"/>
      <c r="R59" s="88"/>
      <c r="S59" s="197"/>
      <c r="T59" s="84"/>
      <c r="U59" s="206"/>
      <c r="V59" s="198"/>
      <c r="W59" s="197"/>
      <c r="X59" s="84"/>
      <c r="Y59" s="206"/>
      <c r="Z59" s="198"/>
      <c r="AA59" s="197"/>
      <c r="AB59" s="84"/>
      <c r="AC59" s="206"/>
      <c r="AD59" s="198"/>
      <c r="AL59" s="3"/>
      <c r="AZ59" s="470" t="str">
        <f t="shared" si="0"/>
        <v/>
      </c>
    </row>
    <row r="60" spans="1:52" ht="18" customHeight="1">
      <c r="A60" s="453">
        <v>56</v>
      </c>
      <c r="B60" s="189" t="s">
        <v>58</v>
      </c>
      <c r="C60" s="474"/>
      <c r="D60" s="24"/>
      <c r="E60" s="190"/>
      <c r="F60" s="25"/>
      <c r="G60" s="25"/>
      <c r="H60" s="191"/>
      <c r="I60" s="26"/>
      <c r="J60" s="27"/>
      <c r="K60" s="27"/>
      <c r="L60" s="28"/>
      <c r="M60" s="27"/>
      <c r="N60" s="29"/>
      <c r="O60" s="29" t="s">
        <v>1</v>
      </c>
      <c r="P60" s="497"/>
      <c r="Q60" s="492"/>
      <c r="R60" s="31"/>
      <c r="S60" s="199"/>
      <c r="T60" s="30"/>
      <c r="U60" s="205"/>
      <c r="V60" s="193"/>
      <c r="W60" s="199"/>
      <c r="X60" s="30"/>
      <c r="Y60" s="205"/>
      <c r="Z60" s="193"/>
      <c r="AA60" s="199"/>
      <c r="AB60" s="30"/>
      <c r="AC60" s="205"/>
      <c r="AD60" s="193"/>
      <c r="AL60" s="3"/>
      <c r="AZ60" s="470" t="str">
        <f t="shared" si="0"/>
        <v/>
      </c>
    </row>
    <row r="61" spans="1:52" ht="18" customHeight="1">
      <c r="A61" s="453">
        <v>57</v>
      </c>
      <c r="B61" s="189" t="s">
        <v>58</v>
      </c>
      <c r="C61" s="474"/>
      <c r="D61" s="24"/>
      <c r="E61" s="190"/>
      <c r="F61" s="25"/>
      <c r="G61" s="25"/>
      <c r="H61" s="191"/>
      <c r="I61" s="26"/>
      <c r="J61" s="27"/>
      <c r="K61" s="27"/>
      <c r="L61" s="28"/>
      <c r="M61" s="27"/>
      <c r="N61" s="29"/>
      <c r="O61" s="29" t="s">
        <v>1</v>
      </c>
      <c r="P61" s="497"/>
      <c r="Q61" s="492"/>
      <c r="R61" s="31"/>
      <c r="S61" s="199"/>
      <c r="T61" s="30"/>
      <c r="U61" s="205"/>
      <c r="V61" s="193"/>
      <c r="W61" s="199"/>
      <c r="X61" s="30"/>
      <c r="Y61" s="205"/>
      <c r="Z61" s="193"/>
      <c r="AA61" s="199"/>
      <c r="AB61" s="30"/>
      <c r="AC61" s="205"/>
      <c r="AD61" s="193"/>
      <c r="AL61" s="3"/>
      <c r="AZ61" s="470" t="str">
        <f t="shared" si="0"/>
        <v/>
      </c>
    </row>
    <row r="62" spans="1:52" ht="18" customHeight="1">
      <c r="A62" s="453">
        <v>58</v>
      </c>
      <c r="B62" s="189" t="s">
        <v>58</v>
      </c>
      <c r="C62" s="474"/>
      <c r="D62" s="24"/>
      <c r="E62" s="190"/>
      <c r="F62" s="25"/>
      <c r="G62" s="25"/>
      <c r="H62" s="191"/>
      <c r="I62" s="26"/>
      <c r="J62" s="27"/>
      <c r="K62" s="27"/>
      <c r="L62" s="28"/>
      <c r="M62" s="27"/>
      <c r="N62" s="29"/>
      <c r="O62" s="29" t="s">
        <v>1</v>
      </c>
      <c r="P62" s="497"/>
      <c r="Q62" s="492"/>
      <c r="R62" s="31"/>
      <c r="S62" s="199"/>
      <c r="T62" s="30"/>
      <c r="U62" s="205"/>
      <c r="V62" s="193"/>
      <c r="W62" s="199"/>
      <c r="X62" s="30"/>
      <c r="Y62" s="205"/>
      <c r="Z62" s="193"/>
      <c r="AA62" s="199"/>
      <c r="AB62" s="30"/>
      <c r="AC62" s="205"/>
      <c r="AD62" s="193"/>
      <c r="AL62" s="3"/>
      <c r="AZ62" s="470" t="str">
        <f t="shared" si="0"/>
        <v/>
      </c>
    </row>
    <row r="63" spans="1:52" ht="18" customHeight="1">
      <c r="A63" s="453">
        <v>59</v>
      </c>
      <c r="B63" s="189" t="s">
        <v>58</v>
      </c>
      <c r="C63" s="474"/>
      <c r="D63" s="24"/>
      <c r="E63" s="190"/>
      <c r="F63" s="25"/>
      <c r="G63" s="25"/>
      <c r="H63" s="191"/>
      <c r="I63" s="26"/>
      <c r="J63" s="27"/>
      <c r="K63" s="27"/>
      <c r="L63" s="28"/>
      <c r="M63" s="27"/>
      <c r="N63" s="29"/>
      <c r="O63" s="29" t="s">
        <v>1</v>
      </c>
      <c r="P63" s="497"/>
      <c r="Q63" s="492"/>
      <c r="R63" s="31"/>
      <c r="S63" s="199"/>
      <c r="T63" s="30"/>
      <c r="U63" s="205"/>
      <c r="V63" s="193"/>
      <c r="W63" s="199"/>
      <c r="X63" s="30"/>
      <c r="Y63" s="205"/>
      <c r="Z63" s="193"/>
      <c r="AA63" s="199"/>
      <c r="AB63" s="30"/>
      <c r="AC63" s="205"/>
      <c r="AD63" s="193"/>
      <c r="AL63" s="3"/>
      <c r="AZ63" s="470" t="str">
        <f t="shared" si="0"/>
        <v/>
      </c>
    </row>
    <row r="64" spans="1:52" ht="18" customHeight="1">
      <c r="A64" s="454">
        <v>60</v>
      </c>
      <c r="B64" s="194" t="s">
        <v>58</v>
      </c>
      <c r="C64" s="475"/>
      <c r="D64" s="72"/>
      <c r="E64" s="195"/>
      <c r="F64" s="73"/>
      <c r="G64" s="73"/>
      <c r="H64" s="196"/>
      <c r="I64" s="74"/>
      <c r="J64" s="75"/>
      <c r="K64" s="75"/>
      <c r="L64" s="76"/>
      <c r="M64" s="75"/>
      <c r="N64" s="77"/>
      <c r="O64" s="77" t="s">
        <v>1</v>
      </c>
      <c r="P64" s="498"/>
      <c r="Q64" s="493"/>
      <c r="R64" s="88"/>
      <c r="S64" s="197"/>
      <c r="T64" s="84"/>
      <c r="U64" s="206"/>
      <c r="V64" s="198"/>
      <c r="W64" s="197"/>
      <c r="X64" s="84"/>
      <c r="Y64" s="206"/>
      <c r="Z64" s="198"/>
      <c r="AA64" s="197"/>
      <c r="AB64" s="84"/>
      <c r="AC64" s="206"/>
      <c r="AD64" s="198"/>
      <c r="AL64" s="3"/>
      <c r="AZ64" s="470" t="str">
        <f t="shared" si="0"/>
        <v/>
      </c>
    </row>
    <row r="65" spans="1:52" ht="18" customHeight="1">
      <c r="A65" s="453">
        <v>61</v>
      </c>
      <c r="B65" s="189" t="s">
        <v>58</v>
      </c>
      <c r="C65" s="474"/>
      <c r="D65" s="24"/>
      <c r="E65" s="190"/>
      <c r="F65" s="25"/>
      <c r="G65" s="25"/>
      <c r="H65" s="191"/>
      <c r="I65" s="26"/>
      <c r="J65" s="27"/>
      <c r="K65" s="27"/>
      <c r="L65" s="28"/>
      <c r="M65" s="27"/>
      <c r="N65" s="29"/>
      <c r="O65" s="29" t="s">
        <v>1</v>
      </c>
      <c r="P65" s="497"/>
      <c r="Q65" s="492"/>
      <c r="R65" s="31"/>
      <c r="S65" s="199"/>
      <c r="T65" s="30"/>
      <c r="U65" s="205"/>
      <c r="V65" s="193"/>
      <c r="W65" s="199"/>
      <c r="X65" s="30"/>
      <c r="Y65" s="205"/>
      <c r="Z65" s="193"/>
      <c r="AA65" s="199"/>
      <c r="AB65" s="30"/>
      <c r="AC65" s="205"/>
      <c r="AD65" s="193"/>
      <c r="AL65" s="3"/>
      <c r="AZ65" s="470" t="str">
        <f t="shared" si="0"/>
        <v/>
      </c>
    </row>
    <row r="66" spans="1:52" ht="18" customHeight="1">
      <c r="A66" s="453">
        <v>62</v>
      </c>
      <c r="B66" s="189" t="s">
        <v>58</v>
      </c>
      <c r="C66" s="474"/>
      <c r="D66" s="24"/>
      <c r="E66" s="190"/>
      <c r="F66" s="25"/>
      <c r="G66" s="25"/>
      <c r="H66" s="191"/>
      <c r="I66" s="26"/>
      <c r="J66" s="27"/>
      <c r="K66" s="27"/>
      <c r="L66" s="28"/>
      <c r="M66" s="27"/>
      <c r="N66" s="29"/>
      <c r="O66" s="29" t="s">
        <v>1</v>
      </c>
      <c r="P66" s="497"/>
      <c r="Q66" s="492"/>
      <c r="R66" s="31"/>
      <c r="S66" s="199"/>
      <c r="T66" s="30"/>
      <c r="U66" s="205"/>
      <c r="V66" s="193"/>
      <c r="W66" s="199"/>
      <c r="X66" s="30"/>
      <c r="Y66" s="205"/>
      <c r="Z66" s="193"/>
      <c r="AA66" s="199"/>
      <c r="AB66" s="30"/>
      <c r="AC66" s="205"/>
      <c r="AD66" s="193"/>
      <c r="AL66" s="3"/>
      <c r="AZ66" s="470" t="str">
        <f t="shared" si="0"/>
        <v/>
      </c>
    </row>
    <row r="67" spans="1:52" ht="18" customHeight="1">
      <c r="A67" s="453">
        <v>63</v>
      </c>
      <c r="B67" s="189" t="s">
        <v>58</v>
      </c>
      <c r="C67" s="474"/>
      <c r="D67" s="24"/>
      <c r="E67" s="190"/>
      <c r="F67" s="25"/>
      <c r="G67" s="25"/>
      <c r="H67" s="191"/>
      <c r="I67" s="26"/>
      <c r="J67" s="27"/>
      <c r="K67" s="27"/>
      <c r="L67" s="28"/>
      <c r="M67" s="27"/>
      <c r="N67" s="29"/>
      <c r="O67" s="29" t="s">
        <v>1</v>
      </c>
      <c r="P67" s="497"/>
      <c r="Q67" s="492"/>
      <c r="R67" s="31"/>
      <c r="S67" s="199"/>
      <c r="T67" s="30"/>
      <c r="U67" s="205"/>
      <c r="V67" s="193"/>
      <c r="W67" s="199"/>
      <c r="X67" s="30"/>
      <c r="Y67" s="205"/>
      <c r="Z67" s="193"/>
      <c r="AA67" s="199"/>
      <c r="AB67" s="30"/>
      <c r="AC67" s="205"/>
      <c r="AD67" s="193"/>
      <c r="AL67" s="3"/>
      <c r="AZ67" s="470" t="str">
        <f t="shared" si="0"/>
        <v/>
      </c>
    </row>
    <row r="68" spans="1:52" ht="18" customHeight="1">
      <c r="A68" s="453">
        <v>64</v>
      </c>
      <c r="B68" s="189" t="s">
        <v>58</v>
      </c>
      <c r="C68" s="474"/>
      <c r="D68" s="24"/>
      <c r="E68" s="190"/>
      <c r="F68" s="25"/>
      <c r="G68" s="25"/>
      <c r="H68" s="191"/>
      <c r="I68" s="26"/>
      <c r="J68" s="27"/>
      <c r="K68" s="27"/>
      <c r="L68" s="28"/>
      <c r="M68" s="27"/>
      <c r="N68" s="29"/>
      <c r="O68" s="29" t="s">
        <v>1</v>
      </c>
      <c r="P68" s="497"/>
      <c r="Q68" s="492"/>
      <c r="R68" s="31"/>
      <c r="S68" s="199"/>
      <c r="T68" s="30"/>
      <c r="U68" s="205"/>
      <c r="V68" s="193"/>
      <c r="W68" s="199"/>
      <c r="X68" s="30"/>
      <c r="Y68" s="205"/>
      <c r="Z68" s="193"/>
      <c r="AA68" s="199"/>
      <c r="AB68" s="30"/>
      <c r="AC68" s="205"/>
      <c r="AD68" s="193"/>
      <c r="AL68" s="3"/>
      <c r="AZ68" s="470" t="str">
        <f t="shared" si="0"/>
        <v/>
      </c>
    </row>
    <row r="69" spans="1:52" ht="18" customHeight="1">
      <c r="A69" s="454">
        <v>65</v>
      </c>
      <c r="B69" s="194" t="s">
        <v>58</v>
      </c>
      <c r="C69" s="475"/>
      <c r="D69" s="72"/>
      <c r="E69" s="195"/>
      <c r="F69" s="73"/>
      <c r="G69" s="73"/>
      <c r="H69" s="196"/>
      <c r="I69" s="74"/>
      <c r="J69" s="75"/>
      <c r="K69" s="75"/>
      <c r="L69" s="76"/>
      <c r="M69" s="75"/>
      <c r="N69" s="77"/>
      <c r="O69" s="77" t="s">
        <v>1</v>
      </c>
      <c r="P69" s="498"/>
      <c r="Q69" s="493"/>
      <c r="R69" s="88"/>
      <c r="S69" s="197"/>
      <c r="T69" s="84"/>
      <c r="U69" s="206"/>
      <c r="V69" s="198"/>
      <c r="W69" s="197"/>
      <c r="X69" s="84"/>
      <c r="Y69" s="206"/>
      <c r="Z69" s="198"/>
      <c r="AA69" s="197"/>
      <c r="AB69" s="84"/>
      <c r="AC69" s="206"/>
      <c r="AD69" s="198"/>
      <c r="AL69" s="3"/>
      <c r="AZ69" s="470" t="str">
        <f t="shared" si="0"/>
        <v/>
      </c>
    </row>
    <row r="70" spans="1:52" ht="18" customHeight="1">
      <c r="A70" s="453">
        <v>66</v>
      </c>
      <c r="B70" s="189" t="s">
        <v>58</v>
      </c>
      <c r="C70" s="474"/>
      <c r="D70" s="24"/>
      <c r="E70" s="190"/>
      <c r="F70" s="25"/>
      <c r="G70" s="25"/>
      <c r="H70" s="191"/>
      <c r="I70" s="26"/>
      <c r="J70" s="27"/>
      <c r="K70" s="27"/>
      <c r="L70" s="28"/>
      <c r="M70" s="27"/>
      <c r="N70" s="29"/>
      <c r="O70" s="29" t="s">
        <v>1</v>
      </c>
      <c r="P70" s="497"/>
      <c r="Q70" s="492"/>
      <c r="R70" s="31"/>
      <c r="S70" s="199"/>
      <c r="T70" s="30"/>
      <c r="U70" s="205"/>
      <c r="V70" s="193"/>
      <c r="W70" s="199"/>
      <c r="X70" s="30"/>
      <c r="Y70" s="205"/>
      <c r="Z70" s="193"/>
      <c r="AA70" s="199"/>
      <c r="AB70" s="30"/>
      <c r="AC70" s="205"/>
      <c r="AD70" s="193"/>
      <c r="AL70" s="3"/>
      <c r="AZ70" s="470" t="str">
        <f t="shared" ref="AZ70:AZ104" si="1">IF(AND(D70&lt;&gt;"",E70&lt;&gt;"",TRIM(D70)=TRIM(D69),TRIM(E70)=TRIM(E69)),1,"")</f>
        <v/>
      </c>
    </row>
    <row r="71" spans="1:52" ht="18" customHeight="1">
      <c r="A71" s="453">
        <v>67</v>
      </c>
      <c r="B71" s="189" t="s">
        <v>58</v>
      </c>
      <c r="C71" s="474"/>
      <c r="D71" s="24"/>
      <c r="E71" s="190"/>
      <c r="F71" s="25"/>
      <c r="G71" s="25"/>
      <c r="H71" s="191"/>
      <c r="I71" s="26"/>
      <c r="J71" s="27"/>
      <c r="K71" s="27"/>
      <c r="L71" s="28"/>
      <c r="M71" s="27"/>
      <c r="N71" s="29"/>
      <c r="O71" s="29" t="s">
        <v>1</v>
      </c>
      <c r="P71" s="497"/>
      <c r="Q71" s="492"/>
      <c r="R71" s="31"/>
      <c r="S71" s="199"/>
      <c r="T71" s="30"/>
      <c r="U71" s="205"/>
      <c r="V71" s="193"/>
      <c r="W71" s="199"/>
      <c r="X71" s="30"/>
      <c r="Y71" s="205"/>
      <c r="Z71" s="193"/>
      <c r="AA71" s="199"/>
      <c r="AB71" s="30"/>
      <c r="AC71" s="205"/>
      <c r="AD71" s="193"/>
      <c r="AL71" s="3"/>
      <c r="AZ71" s="470" t="str">
        <f t="shared" si="1"/>
        <v/>
      </c>
    </row>
    <row r="72" spans="1:52" ht="18" customHeight="1">
      <c r="A72" s="453">
        <v>68</v>
      </c>
      <c r="B72" s="189" t="s">
        <v>58</v>
      </c>
      <c r="C72" s="474"/>
      <c r="D72" s="24"/>
      <c r="E72" s="190"/>
      <c r="F72" s="25"/>
      <c r="G72" s="25"/>
      <c r="H72" s="191"/>
      <c r="I72" s="26"/>
      <c r="J72" s="27"/>
      <c r="K72" s="27"/>
      <c r="L72" s="28"/>
      <c r="M72" s="27"/>
      <c r="N72" s="29"/>
      <c r="O72" s="29" t="s">
        <v>1</v>
      </c>
      <c r="P72" s="497"/>
      <c r="Q72" s="492"/>
      <c r="R72" s="31"/>
      <c r="S72" s="199"/>
      <c r="T72" s="30"/>
      <c r="U72" s="205"/>
      <c r="V72" s="193"/>
      <c r="W72" s="199"/>
      <c r="X72" s="30"/>
      <c r="Y72" s="205"/>
      <c r="Z72" s="193"/>
      <c r="AA72" s="199"/>
      <c r="AB72" s="30"/>
      <c r="AC72" s="205"/>
      <c r="AD72" s="193"/>
      <c r="AL72" s="3"/>
      <c r="AZ72" s="470" t="str">
        <f t="shared" si="1"/>
        <v/>
      </c>
    </row>
    <row r="73" spans="1:52" ht="18" customHeight="1">
      <c r="A73" s="453">
        <v>69</v>
      </c>
      <c r="B73" s="189" t="s">
        <v>58</v>
      </c>
      <c r="C73" s="474"/>
      <c r="D73" s="24"/>
      <c r="E73" s="190"/>
      <c r="F73" s="25"/>
      <c r="G73" s="25"/>
      <c r="H73" s="191"/>
      <c r="I73" s="26"/>
      <c r="J73" s="27"/>
      <c r="K73" s="27"/>
      <c r="L73" s="28"/>
      <c r="M73" s="27"/>
      <c r="N73" s="29"/>
      <c r="O73" s="29" t="s">
        <v>1</v>
      </c>
      <c r="P73" s="497"/>
      <c r="Q73" s="492"/>
      <c r="R73" s="31"/>
      <c r="S73" s="199"/>
      <c r="T73" s="30"/>
      <c r="U73" s="205"/>
      <c r="V73" s="193"/>
      <c r="W73" s="199"/>
      <c r="X73" s="30"/>
      <c r="Y73" s="205"/>
      <c r="Z73" s="193"/>
      <c r="AA73" s="199"/>
      <c r="AB73" s="30"/>
      <c r="AC73" s="205"/>
      <c r="AD73" s="193"/>
      <c r="AL73" s="3"/>
      <c r="AZ73" s="470" t="str">
        <f t="shared" si="1"/>
        <v/>
      </c>
    </row>
    <row r="74" spans="1:52" ht="18" customHeight="1">
      <c r="A74" s="454">
        <v>70</v>
      </c>
      <c r="B74" s="194" t="s">
        <v>58</v>
      </c>
      <c r="C74" s="475"/>
      <c r="D74" s="72"/>
      <c r="E74" s="195"/>
      <c r="F74" s="73"/>
      <c r="G74" s="73"/>
      <c r="H74" s="196"/>
      <c r="I74" s="74"/>
      <c r="J74" s="75"/>
      <c r="K74" s="75"/>
      <c r="L74" s="76"/>
      <c r="M74" s="75"/>
      <c r="N74" s="77"/>
      <c r="O74" s="77" t="s">
        <v>1</v>
      </c>
      <c r="P74" s="498"/>
      <c r="Q74" s="493"/>
      <c r="R74" s="88"/>
      <c r="S74" s="197"/>
      <c r="T74" s="84"/>
      <c r="U74" s="206"/>
      <c r="V74" s="198"/>
      <c r="W74" s="197"/>
      <c r="X74" s="84"/>
      <c r="Y74" s="206"/>
      <c r="Z74" s="198"/>
      <c r="AA74" s="197"/>
      <c r="AB74" s="84"/>
      <c r="AC74" s="206"/>
      <c r="AD74" s="198"/>
      <c r="AL74" s="3"/>
      <c r="AZ74" s="470" t="str">
        <f t="shared" si="1"/>
        <v/>
      </c>
    </row>
    <row r="75" spans="1:52" ht="18" customHeight="1">
      <c r="A75" s="453">
        <v>71</v>
      </c>
      <c r="B75" s="189" t="s">
        <v>58</v>
      </c>
      <c r="C75" s="474"/>
      <c r="D75" s="24"/>
      <c r="E75" s="190"/>
      <c r="F75" s="25"/>
      <c r="G75" s="25"/>
      <c r="H75" s="191"/>
      <c r="I75" s="26"/>
      <c r="J75" s="27"/>
      <c r="K75" s="27"/>
      <c r="L75" s="28"/>
      <c r="M75" s="27"/>
      <c r="N75" s="29"/>
      <c r="O75" s="29" t="s">
        <v>1</v>
      </c>
      <c r="P75" s="497"/>
      <c r="Q75" s="492"/>
      <c r="R75" s="31"/>
      <c r="S75" s="199"/>
      <c r="T75" s="30"/>
      <c r="U75" s="205"/>
      <c r="V75" s="193"/>
      <c r="W75" s="199"/>
      <c r="X75" s="30"/>
      <c r="Y75" s="205"/>
      <c r="Z75" s="193"/>
      <c r="AA75" s="199"/>
      <c r="AB75" s="30"/>
      <c r="AC75" s="205"/>
      <c r="AD75" s="193"/>
      <c r="AL75" s="3"/>
      <c r="AZ75" s="470" t="str">
        <f t="shared" si="1"/>
        <v/>
      </c>
    </row>
    <row r="76" spans="1:52" ht="18" customHeight="1">
      <c r="A76" s="453">
        <v>72</v>
      </c>
      <c r="B76" s="189" t="s">
        <v>58</v>
      </c>
      <c r="C76" s="474"/>
      <c r="D76" s="24"/>
      <c r="E76" s="190"/>
      <c r="F76" s="25"/>
      <c r="G76" s="25"/>
      <c r="H76" s="191"/>
      <c r="I76" s="26"/>
      <c r="J76" s="27"/>
      <c r="K76" s="27"/>
      <c r="L76" s="28"/>
      <c r="M76" s="27"/>
      <c r="N76" s="29"/>
      <c r="O76" s="29" t="s">
        <v>1</v>
      </c>
      <c r="P76" s="497"/>
      <c r="Q76" s="492"/>
      <c r="R76" s="31"/>
      <c r="S76" s="199"/>
      <c r="T76" s="30"/>
      <c r="U76" s="205"/>
      <c r="V76" s="193"/>
      <c r="W76" s="199"/>
      <c r="X76" s="30"/>
      <c r="Y76" s="205"/>
      <c r="Z76" s="193"/>
      <c r="AA76" s="199"/>
      <c r="AB76" s="30"/>
      <c r="AC76" s="205"/>
      <c r="AD76" s="193"/>
      <c r="AL76" s="3"/>
      <c r="AZ76" s="470" t="str">
        <f t="shared" si="1"/>
        <v/>
      </c>
    </row>
    <row r="77" spans="1:52" ht="18" customHeight="1">
      <c r="A77" s="453">
        <v>73</v>
      </c>
      <c r="B77" s="189" t="s">
        <v>58</v>
      </c>
      <c r="C77" s="474"/>
      <c r="D77" s="24"/>
      <c r="E77" s="190"/>
      <c r="F77" s="25"/>
      <c r="G77" s="25"/>
      <c r="H77" s="191"/>
      <c r="I77" s="26"/>
      <c r="J77" s="27"/>
      <c r="K77" s="27"/>
      <c r="L77" s="28"/>
      <c r="M77" s="27"/>
      <c r="N77" s="29"/>
      <c r="O77" s="29" t="s">
        <v>1</v>
      </c>
      <c r="P77" s="497"/>
      <c r="Q77" s="492"/>
      <c r="R77" s="31"/>
      <c r="S77" s="199"/>
      <c r="T77" s="30"/>
      <c r="U77" s="205"/>
      <c r="V77" s="193"/>
      <c r="W77" s="199"/>
      <c r="X77" s="30"/>
      <c r="Y77" s="205"/>
      <c r="Z77" s="193"/>
      <c r="AA77" s="199"/>
      <c r="AB77" s="30"/>
      <c r="AC77" s="205"/>
      <c r="AD77" s="193"/>
      <c r="AL77" s="3"/>
      <c r="AZ77" s="470" t="str">
        <f t="shared" si="1"/>
        <v/>
      </c>
    </row>
    <row r="78" spans="1:52" ht="18" customHeight="1">
      <c r="A78" s="453">
        <v>74</v>
      </c>
      <c r="B78" s="189" t="s">
        <v>58</v>
      </c>
      <c r="C78" s="474"/>
      <c r="D78" s="24"/>
      <c r="E78" s="190"/>
      <c r="F78" s="25"/>
      <c r="G78" s="25"/>
      <c r="H78" s="191"/>
      <c r="I78" s="26"/>
      <c r="J78" s="27"/>
      <c r="K78" s="27"/>
      <c r="L78" s="28"/>
      <c r="M78" s="27"/>
      <c r="N78" s="29"/>
      <c r="O78" s="29" t="s">
        <v>1</v>
      </c>
      <c r="P78" s="497"/>
      <c r="Q78" s="492"/>
      <c r="R78" s="31"/>
      <c r="S78" s="199"/>
      <c r="T78" s="30"/>
      <c r="U78" s="205"/>
      <c r="V78" s="193"/>
      <c r="W78" s="199"/>
      <c r="X78" s="30"/>
      <c r="Y78" s="205"/>
      <c r="Z78" s="193"/>
      <c r="AA78" s="199"/>
      <c r="AB78" s="30"/>
      <c r="AC78" s="205"/>
      <c r="AD78" s="193"/>
      <c r="AL78" s="3"/>
      <c r="AZ78" s="470" t="str">
        <f t="shared" si="1"/>
        <v/>
      </c>
    </row>
    <row r="79" spans="1:52" ht="18" customHeight="1">
      <c r="A79" s="454">
        <v>75</v>
      </c>
      <c r="B79" s="194" t="s">
        <v>58</v>
      </c>
      <c r="C79" s="475"/>
      <c r="D79" s="72"/>
      <c r="E79" s="195"/>
      <c r="F79" s="73"/>
      <c r="G79" s="73"/>
      <c r="H79" s="196"/>
      <c r="I79" s="74"/>
      <c r="J79" s="75"/>
      <c r="K79" s="75"/>
      <c r="L79" s="76"/>
      <c r="M79" s="75"/>
      <c r="N79" s="77"/>
      <c r="O79" s="77" t="s">
        <v>1</v>
      </c>
      <c r="P79" s="498"/>
      <c r="Q79" s="493"/>
      <c r="R79" s="88"/>
      <c r="S79" s="197"/>
      <c r="T79" s="84"/>
      <c r="U79" s="206"/>
      <c r="V79" s="198"/>
      <c r="W79" s="197"/>
      <c r="X79" s="84"/>
      <c r="Y79" s="206"/>
      <c r="Z79" s="198"/>
      <c r="AA79" s="197"/>
      <c r="AB79" s="84"/>
      <c r="AC79" s="206"/>
      <c r="AD79" s="198"/>
      <c r="AL79" s="3"/>
      <c r="AZ79" s="470" t="str">
        <f t="shared" si="1"/>
        <v/>
      </c>
    </row>
    <row r="80" spans="1:52" ht="18" customHeight="1">
      <c r="A80" s="453">
        <v>76</v>
      </c>
      <c r="B80" s="189" t="s">
        <v>58</v>
      </c>
      <c r="C80" s="474"/>
      <c r="D80" s="24"/>
      <c r="E80" s="190"/>
      <c r="F80" s="25"/>
      <c r="G80" s="25"/>
      <c r="H80" s="191"/>
      <c r="I80" s="26"/>
      <c r="J80" s="27"/>
      <c r="K80" s="27"/>
      <c r="L80" s="28"/>
      <c r="M80" s="27"/>
      <c r="N80" s="29"/>
      <c r="O80" s="29" t="s">
        <v>1</v>
      </c>
      <c r="P80" s="497"/>
      <c r="Q80" s="492"/>
      <c r="R80" s="31"/>
      <c r="S80" s="199"/>
      <c r="T80" s="30"/>
      <c r="U80" s="205"/>
      <c r="V80" s="193"/>
      <c r="W80" s="199"/>
      <c r="X80" s="30"/>
      <c r="Y80" s="205"/>
      <c r="Z80" s="193"/>
      <c r="AA80" s="199"/>
      <c r="AB80" s="30"/>
      <c r="AC80" s="205"/>
      <c r="AD80" s="193"/>
      <c r="AL80" s="3"/>
      <c r="AZ80" s="470" t="str">
        <f t="shared" si="1"/>
        <v/>
      </c>
    </row>
    <row r="81" spans="1:52" ht="18" customHeight="1">
      <c r="A81" s="453">
        <v>77</v>
      </c>
      <c r="B81" s="189" t="s">
        <v>58</v>
      </c>
      <c r="C81" s="474"/>
      <c r="D81" s="24"/>
      <c r="E81" s="190"/>
      <c r="F81" s="25"/>
      <c r="G81" s="25"/>
      <c r="H81" s="191"/>
      <c r="I81" s="26"/>
      <c r="J81" s="27"/>
      <c r="K81" s="27"/>
      <c r="L81" s="28"/>
      <c r="M81" s="27"/>
      <c r="N81" s="29"/>
      <c r="O81" s="29" t="s">
        <v>1</v>
      </c>
      <c r="P81" s="497"/>
      <c r="Q81" s="492"/>
      <c r="R81" s="31"/>
      <c r="S81" s="199"/>
      <c r="T81" s="30"/>
      <c r="U81" s="205"/>
      <c r="V81" s="193"/>
      <c r="W81" s="199"/>
      <c r="X81" s="30"/>
      <c r="Y81" s="205"/>
      <c r="Z81" s="193"/>
      <c r="AA81" s="199"/>
      <c r="AB81" s="30"/>
      <c r="AC81" s="205"/>
      <c r="AD81" s="193"/>
      <c r="AL81" s="3"/>
      <c r="AZ81" s="470" t="str">
        <f t="shared" si="1"/>
        <v/>
      </c>
    </row>
    <row r="82" spans="1:52" ht="18" customHeight="1">
      <c r="A82" s="453">
        <v>78</v>
      </c>
      <c r="B82" s="189" t="s">
        <v>58</v>
      </c>
      <c r="C82" s="474"/>
      <c r="D82" s="24"/>
      <c r="E82" s="190"/>
      <c r="F82" s="25"/>
      <c r="G82" s="25"/>
      <c r="H82" s="191"/>
      <c r="I82" s="26"/>
      <c r="J82" s="27"/>
      <c r="K82" s="27"/>
      <c r="L82" s="28"/>
      <c r="M82" s="27"/>
      <c r="N82" s="29"/>
      <c r="O82" s="29" t="s">
        <v>1</v>
      </c>
      <c r="P82" s="497"/>
      <c r="Q82" s="492"/>
      <c r="R82" s="31"/>
      <c r="S82" s="199"/>
      <c r="T82" s="30"/>
      <c r="U82" s="205"/>
      <c r="V82" s="193"/>
      <c r="W82" s="199"/>
      <c r="X82" s="30"/>
      <c r="Y82" s="205"/>
      <c r="Z82" s="193"/>
      <c r="AA82" s="199"/>
      <c r="AB82" s="30"/>
      <c r="AC82" s="205"/>
      <c r="AD82" s="193"/>
      <c r="AL82" s="3"/>
      <c r="AZ82" s="470" t="str">
        <f t="shared" si="1"/>
        <v/>
      </c>
    </row>
    <row r="83" spans="1:52" ht="18" customHeight="1">
      <c r="A83" s="453">
        <v>79</v>
      </c>
      <c r="B83" s="189" t="s">
        <v>58</v>
      </c>
      <c r="C83" s="474"/>
      <c r="D83" s="24"/>
      <c r="E83" s="190"/>
      <c r="F83" s="25"/>
      <c r="G83" s="25"/>
      <c r="H83" s="191"/>
      <c r="I83" s="26"/>
      <c r="J83" s="27"/>
      <c r="K83" s="27"/>
      <c r="L83" s="28"/>
      <c r="M83" s="27"/>
      <c r="N83" s="29"/>
      <c r="O83" s="29" t="s">
        <v>1</v>
      </c>
      <c r="P83" s="497"/>
      <c r="Q83" s="492"/>
      <c r="R83" s="31"/>
      <c r="S83" s="199"/>
      <c r="T83" s="30"/>
      <c r="U83" s="205"/>
      <c r="V83" s="193"/>
      <c r="W83" s="199"/>
      <c r="X83" s="30"/>
      <c r="Y83" s="205"/>
      <c r="Z83" s="193"/>
      <c r="AA83" s="199"/>
      <c r="AB83" s="30"/>
      <c r="AC83" s="205"/>
      <c r="AD83" s="193"/>
      <c r="AL83" s="3"/>
      <c r="AZ83" s="470" t="str">
        <f t="shared" si="1"/>
        <v/>
      </c>
    </row>
    <row r="84" spans="1:52" ht="18" customHeight="1">
      <c r="A84" s="454">
        <v>80</v>
      </c>
      <c r="B84" s="194" t="s">
        <v>58</v>
      </c>
      <c r="C84" s="475"/>
      <c r="D84" s="72"/>
      <c r="E84" s="195"/>
      <c r="F84" s="73"/>
      <c r="G84" s="73"/>
      <c r="H84" s="196"/>
      <c r="I84" s="74"/>
      <c r="J84" s="75"/>
      <c r="K84" s="75"/>
      <c r="L84" s="76"/>
      <c r="M84" s="75"/>
      <c r="N84" s="77"/>
      <c r="O84" s="77" t="s">
        <v>1</v>
      </c>
      <c r="P84" s="498"/>
      <c r="Q84" s="493"/>
      <c r="R84" s="88"/>
      <c r="S84" s="197"/>
      <c r="T84" s="84"/>
      <c r="U84" s="206"/>
      <c r="V84" s="198"/>
      <c r="W84" s="197"/>
      <c r="X84" s="84"/>
      <c r="Y84" s="206"/>
      <c r="Z84" s="198"/>
      <c r="AA84" s="197"/>
      <c r="AB84" s="84"/>
      <c r="AC84" s="206"/>
      <c r="AD84" s="198"/>
      <c r="AL84" s="3"/>
      <c r="AZ84" s="470" t="str">
        <f t="shared" si="1"/>
        <v/>
      </c>
    </row>
    <row r="85" spans="1:52" ht="18" customHeight="1">
      <c r="A85" s="453">
        <v>81</v>
      </c>
      <c r="B85" s="189" t="s">
        <v>58</v>
      </c>
      <c r="C85" s="474"/>
      <c r="D85" s="24"/>
      <c r="E85" s="190"/>
      <c r="F85" s="25"/>
      <c r="G85" s="25"/>
      <c r="H85" s="191"/>
      <c r="I85" s="26"/>
      <c r="J85" s="27"/>
      <c r="K85" s="27"/>
      <c r="L85" s="28"/>
      <c r="M85" s="27"/>
      <c r="N85" s="29"/>
      <c r="O85" s="29" t="s">
        <v>1</v>
      </c>
      <c r="P85" s="497"/>
      <c r="Q85" s="492"/>
      <c r="R85" s="31"/>
      <c r="S85" s="199"/>
      <c r="T85" s="30"/>
      <c r="U85" s="205"/>
      <c r="V85" s="193"/>
      <c r="W85" s="199"/>
      <c r="X85" s="30"/>
      <c r="Y85" s="205"/>
      <c r="Z85" s="193"/>
      <c r="AA85" s="199"/>
      <c r="AB85" s="30"/>
      <c r="AC85" s="205"/>
      <c r="AD85" s="193"/>
      <c r="AL85" s="3"/>
      <c r="AZ85" s="470" t="str">
        <f t="shared" si="1"/>
        <v/>
      </c>
    </row>
    <row r="86" spans="1:52" ht="18" customHeight="1">
      <c r="A86" s="453">
        <v>82</v>
      </c>
      <c r="B86" s="189" t="s">
        <v>58</v>
      </c>
      <c r="C86" s="474"/>
      <c r="D86" s="24"/>
      <c r="E86" s="190"/>
      <c r="F86" s="25"/>
      <c r="G86" s="25"/>
      <c r="H86" s="191"/>
      <c r="I86" s="26"/>
      <c r="J86" s="27"/>
      <c r="K86" s="27"/>
      <c r="L86" s="28"/>
      <c r="M86" s="27"/>
      <c r="N86" s="29"/>
      <c r="O86" s="29" t="s">
        <v>1</v>
      </c>
      <c r="P86" s="497"/>
      <c r="Q86" s="492"/>
      <c r="R86" s="31"/>
      <c r="S86" s="199"/>
      <c r="T86" s="30"/>
      <c r="U86" s="205"/>
      <c r="V86" s="193"/>
      <c r="W86" s="199"/>
      <c r="X86" s="30"/>
      <c r="Y86" s="205"/>
      <c r="Z86" s="193"/>
      <c r="AA86" s="199"/>
      <c r="AB86" s="30"/>
      <c r="AC86" s="205"/>
      <c r="AD86" s="193"/>
      <c r="AL86" s="3"/>
      <c r="AZ86" s="470" t="str">
        <f t="shared" si="1"/>
        <v/>
      </c>
    </row>
    <row r="87" spans="1:52" ht="18" customHeight="1">
      <c r="A87" s="453">
        <v>83</v>
      </c>
      <c r="B87" s="189" t="s">
        <v>58</v>
      </c>
      <c r="C87" s="474"/>
      <c r="D87" s="24"/>
      <c r="E87" s="190"/>
      <c r="F87" s="25"/>
      <c r="G87" s="25"/>
      <c r="H87" s="191"/>
      <c r="I87" s="26"/>
      <c r="J87" s="27"/>
      <c r="K87" s="27"/>
      <c r="L87" s="28"/>
      <c r="M87" s="27"/>
      <c r="N87" s="29"/>
      <c r="O87" s="29" t="s">
        <v>1</v>
      </c>
      <c r="P87" s="497"/>
      <c r="Q87" s="492"/>
      <c r="R87" s="31"/>
      <c r="S87" s="199"/>
      <c r="T87" s="30"/>
      <c r="U87" s="205"/>
      <c r="V87" s="193"/>
      <c r="W87" s="199"/>
      <c r="X87" s="30"/>
      <c r="Y87" s="205"/>
      <c r="Z87" s="193"/>
      <c r="AA87" s="199"/>
      <c r="AB87" s="30"/>
      <c r="AC87" s="205"/>
      <c r="AD87" s="193"/>
      <c r="AL87" s="3"/>
      <c r="AZ87" s="470" t="str">
        <f t="shared" si="1"/>
        <v/>
      </c>
    </row>
    <row r="88" spans="1:52" ht="18" customHeight="1">
      <c r="A88" s="453">
        <v>84</v>
      </c>
      <c r="B88" s="189" t="s">
        <v>58</v>
      </c>
      <c r="C88" s="474"/>
      <c r="D88" s="24"/>
      <c r="E88" s="190"/>
      <c r="F88" s="25"/>
      <c r="G88" s="25"/>
      <c r="H88" s="191"/>
      <c r="I88" s="26"/>
      <c r="J88" s="27"/>
      <c r="K88" s="27"/>
      <c r="L88" s="28"/>
      <c r="M88" s="27"/>
      <c r="N88" s="29"/>
      <c r="O88" s="29" t="s">
        <v>1</v>
      </c>
      <c r="P88" s="497"/>
      <c r="Q88" s="492"/>
      <c r="R88" s="31"/>
      <c r="S88" s="199"/>
      <c r="T88" s="30"/>
      <c r="U88" s="205"/>
      <c r="V88" s="193"/>
      <c r="W88" s="199"/>
      <c r="X88" s="30"/>
      <c r="Y88" s="205"/>
      <c r="Z88" s="193"/>
      <c r="AA88" s="199"/>
      <c r="AB88" s="30"/>
      <c r="AC88" s="205"/>
      <c r="AD88" s="193"/>
      <c r="AL88" s="3"/>
      <c r="AZ88" s="470" t="str">
        <f t="shared" si="1"/>
        <v/>
      </c>
    </row>
    <row r="89" spans="1:52" ht="18" customHeight="1">
      <c r="A89" s="454">
        <v>85</v>
      </c>
      <c r="B89" s="194" t="s">
        <v>58</v>
      </c>
      <c r="C89" s="475"/>
      <c r="D89" s="72"/>
      <c r="E89" s="195"/>
      <c r="F89" s="73"/>
      <c r="G89" s="73"/>
      <c r="H89" s="196"/>
      <c r="I89" s="74"/>
      <c r="J89" s="75"/>
      <c r="K89" s="75"/>
      <c r="L89" s="76"/>
      <c r="M89" s="75"/>
      <c r="N89" s="77"/>
      <c r="O89" s="77" t="s">
        <v>1</v>
      </c>
      <c r="P89" s="498"/>
      <c r="Q89" s="493"/>
      <c r="R89" s="88"/>
      <c r="S89" s="197"/>
      <c r="T89" s="84"/>
      <c r="U89" s="206"/>
      <c r="V89" s="198"/>
      <c r="W89" s="197"/>
      <c r="X89" s="84"/>
      <c r="Y89" s="206"/>
      <c r="Z89" s="198"/>
      <c r="AA89" s="197"/>
      <c r="AB89" s="84"/>
      <c r="AC89" s="206"/>
      <c r="AD89" s="198"/>
      <c r="AL89" s="3"/>
      <c r="AZ89" s="470" t="str">
        <f t="shared" si="1"/>
        <v/>
      </c>
    </row>
    <row r="90" spans="1:52" ht="18" customHeight="1">
      <c r="A90" s="453">
        <v>86</v>
      </c>
      <c r="B90" s="189" t="s">
        <v>58</v>
      </c>
      <c r="C90" s="474"/>
      <c r="D90" s="24"/>
      <c r="E90" s="190"/>
      <c r="F90" s="25"/>
      <c r="G90" s="25"/>
      <c r="H90" s="191"/>
      <c r="I90" s="26"/>
      <c r="J90" s="27"/>
      <c r="K90" s="27"/>
      <c r="L90" s="28"/>
      <c r="M90" s="27"/>
      <c r="N90" s="29"/>
      <c r="O90" s="29" t="s">
        <v>1</v>
      </c>
      <c r="P90" s="497"/>
      <c r="Q90" s="492"/>
      <c r="R90" s="31"/>
      <c r="S90" s="199"/>
      <c r="T90" s="30"/>
      <c r="U90" s="205"/>
      <c r="V90" s="193"/>
      <c r="W90" s="199"/>
      <c r="X90" s="30"/>
      <c r="Y90" s="205"/>
      <c r="Z90" s="193"/>
      <c r="AA90" s="199"/>
      <c r="AB90" s="30"/>
      <c r="AC90" s="205"/>
      <c r="AD90" s="193"/>
      <c r="AL90" s="3"/>
      <c r="AZ90" s="470" t="str">
        <f t="shared" si="1"/>
        <v/>
      </c>
    </row>
    <row r="91" spans="1:52" ht="18" customHeight="1">
      <c r="A91" s="453">
        <v>87</v>
      </c>
      <c r="B91" s="189" t="s">
        <v>58</v>
      </c>
      <c r="C91" s="474"/>
      <c r="D91" s="24"/>
      <c r="E91" s="190"/>
      <c r="F91" s="25"/>
      <c r="G91" s="25"/>
      <c r="H91" s="191"/>
      <c r="I91" s="26"/>
      <c r="J91" s="27"/>
      <c r="K91" s="27"/>
      <c r="L91" s="28"/>
      <c r="M91" s="27"/>
      <c r="N91" s="29"/>
      <c r="O91" s="29" t="s">
        <v>1</v>
      </c>
      <c r="P91" s="497"/>
      <c r="Q91" s="492"/>
      <c r="R91" s="31"/>
      <c r="S91" s="199"/>
      <c r="T91" s="30"/>
      <c r="U91" s="205"/>
      <c r="V91" s="193"/>
      <c r="W91" s="199"/>
      <c r="X91" s="30"/>
      <c r="Y91" s="205"/>
      <c r="Z91" s="193"/>
      <c r="AA91" s="199"/>
      <c r="AB91" s="30"/>
      <c r="AC91" s="205"/>
      <c r="AD91" s="193"/>
      <c r="AL91" s="3"/>
      <c r="AZ91" s="470" t="str">
        <f t="shared" si="1"/>
        <v/>
      </c>
    </row>
    <row r="92" spans="1:52" ht="18" customHeight="1">
      <c r="A92" s="453">
        <v>88</v>
      </c>
      <c r="B92" s="189" t="s">
        <v>58</v>
      </c>
      <c r="C92" s="474"/>
      <c r="D92" s="24"/>
      <c r="E92" s="190"/>
      <c r="F92" s="25"/>
      <c r="G92" s="25"/>
      <c r="H92" s="191"/>
      <c r="I92" s="26"/>
      <c r="J92" s="27"/>
      <c r="K92" s="27"/>
      <c r="L92" s="28"/>
      <c r="M92" s="27"/>
      <c r="N92" s="29"/>
      <c r="O92" s="29" t="s">
        <v>1</v>
      </c>
      <c r="P92" s="497"/>
      <c r="Q92" s="492"/>
      <c r="R92" s="31"/>
      <c r="S92" s="199"/>
      <c r="T92" s="30"/>
      <c r="U92" s="205"/>
      <c r="V92" s="193"/>
      <c r="W92" s="199"/>
      <c r="X92" s="30"/>
      <c r="Y92" s="205"/>
      <c r="Z92" s="193"/>
      <c r="AA92" s="199"/>
      <c r="AB92" s="30"/>
      <c r="AC92" s="205"/>
      <c r="AD92" s="193"/>
      <c r="AL92" s="3"/>
      <c r="AZ92" s="470" t="str">
        <f t="shared" si="1"/>
        <v/>
      </c>
    </row>
    <row r="93" spans="1:52" ht="18" customHeight="1">
      <c r="A93" s="453">
        <v>89</v>
      </c>
      <c r="B93" s="189" t="s">
        <v>58</v>
      </c>
      <c r="C93" s="474"/>
      <c r="D93" s="24"/>
      <c r="E93" s="190"/>
      <c r="F93" s="25"/>
      <c r="G93" s="25"/>
      <c r="H93" s="191"/>
      <c r="I93" s="26"/>
      <c r="J93" s="27"/>
      <c r="K93" s="27"/>
      <c r="L93" s="28"/>
      <c r="M93" s="27"/>
      <c r="N93" s="29"/>
      <c r="O93" s="29" t="s">
        <v>1</v>
      </c>
      <c r="P93" s="497"/>
      <c r="Q93" s="492"/>
      <c r="R93" s="31"/>
      <c r="S93" s="199"/>
      <c r="T93" s="30"/>
      <c r="U93" s="205"/>
      <c r="V93" s="193"/>
      <c r="W93" s="199"/>
      <c r="X93" s="30"/>
      <c r="Y93" s="205"/>
      <c r="Z93" s="193"/>
      <c r="AA93" s="199"/>
      <c r="AB93" s="30"/>
      <c r="AC93" s="205"/>
      <c r="AD93" s="193"/>
      <c r="AL93" s="3"/>
      <c r="AZ93" s="470" t="str">
        <f t="shared" si="1"/>
        <v/>
      </c>
    </row>
    <row r="94" spans="1:52" ht="18" customHeight="1">
      <c r="A94" s="454">
        <v>90</v>
      </c>
      <c r="B94" s="194" t="s">
        <v>58</v>
      </c>
      <c r="C94" s="475"/>
      <c r="D94" s="72"/>
      <c r="E94" s="195"/>
      <c r="F94" s="73"/>
      <c r="G94" s="73"/>
      <c r="H94" s="196"/>
      <c r="I94" s="74"/>
      <c r="J94" s="75"/>
      <c r="K94" s="75"/>
      <c r="L94" s="76"/>
      <c r="M94" s="75"/>
      <c r="N94" s="77"/>
      <c r="O94" s="77" t="s">
        <v>1</v>
      </c>
      <c r="P94" s="498"/>
      <c r="Q94" s="493"/>
      <c r="R94" s="88"/>
      <c r="S94" s="197"/>
      <c r="T94" s="84"/>
      <c r="U94" s="206"/>
      <c r="V94" s="198"/>
      <c r="W94" s="197"/>
      <c r="X94" s="84"/>
      <c r="Y94" s="206"/>
      <c r="Z94" s="198"/>
      <c r="AA94" s="197"/>
      <c r="AB94" s="84"/>
      <c r="AC94" s="206"/>
      <c r="AD94" s="198"/>
      <c r="AL94" s="3"/>
      <c r="AZ94" s="470" t="str">
        <f t="shared" si="1"/>
        <v/>
      </c>
    </row>
    <row r="95" spans="1:52" ht="18" customHeight="1">
      <c r="A95" s="453">
        <v>91</v>
      </c>
      <c r="B95" s="189" t="s">
        <v>58</v>
      </c>
      <c r="C95" s="474"/>
      <c r="D95" s="24"/>
      <c r="E95" s="190"/>
      <c r="F95" s="25"/>
      <c r="G95" s="25"/>
      <c r="H95" s="191"/>
      <c r="I95" s="26"/>
      <c r="J95" s="27"/>
      <c r="K95" s="27"/>
      <c r="L95" s="28"/>
      <c r="M95" s="27"/>
      <c r="N95" s="29"/>
      <c r="O95" s="29" t="s">
        <v>1</v>
      </c>
      <c r="P95" s="497"/>
      <c r="Q95" s="492"/>
      <c r="R95" s="31"/>
      <c r="S95" s="199"/>
      <c r="T95" s="30"/>
      <c r="U95" s="205"/>
      <c r="V95" s="193"/>
      <c r="W95" s="199"/>
      <c r="X95" s="30"/>
      <c r="Y95" s="205"/>
      <c r="Z95" s="193"/>
      <c r="AA95" s="199"/>
      <c r="AB95" s="30"/>
      <c r="AC95" s="205"/>
      <c r="AD95" s="193"/>
      <c r="AL95" s="3"/>
      <c r="AZ95" s="470" t="str">
        <f t="shared" si="1"/>
        <v/>
      </c>
    </row>
    <row r="96" spans="1:52" ht="18" customHeight="1">
      <c r="A96" s="453">
        <v>92</v>
      </c>
      <c r="B96" s="189" t="s">
        <v>58</v>
      </c>
      <c r="C96" s="474"/>
      <c r="D96" s="24"/>
      <c r="E96" s="190"/>
      <c r="F96" s="25"/>
      <c r="G96" s="25"/>
      <c r="H96" s="191"/>
      <c r="I96" s="26"/>
      <c r="J96" s="27"/>
      <c r="K96" s="27"/>
      <c r="L96" s="28"/>
      <c r="M96" s="27"/>
      <c r="N96" s="29"/>
      <c r="O96" s="29" t="s">
        <v>1</v>
      </c>
      <c r="P96" s="497"/>
      <c r="Q96" s="492"/>
      <c r="R96" s="31"/>
      <c r="S96" s="199"/>
      <c r="T96" s="30"/>
      <c r="U96" s="205"/>
      <c r="V96" s="193"/>
      <c r="W96" s="199"/>
      <c r="X96" s="30"/>
      <c r="Y96" s="205"/>
      <c r="Z96" s="193"/>
      <c r="AA96" s="199"/>
      <c r="AB96" s="30"/>
      <c r="AC96" s="205"/>
      <c r="AD96" s="193"/>
      <c r="AL96" s="3"/>
      <c r="AZ96" s="470" t="str">
        <f t="shared" si="1"/>
        <v/>
      </c>
    </row>
    <row r="97" spans="1:66" ht="18" customHeight="1">
      <c r="A97" s="453">
        <v>93</v>
      </c>
      <c r="B97" s="189" t="s">
        <v>58</v>
      </c>
      <c r="C97" s="474"/>
      <c r="D97" s="24"/>
      <c r="E97" s="190"/>
      <c r="F97" s="25"/>
      <c r="G97" s="25"/>
      <c r="H97" s="191"/>
      <c r="I97" s="26"/>
      <c r="J97" s="27"/>
      <c r="K97" s="27"/>
      <c r="L97" s="28"/>
      <c r="M97" s="27"/>
      <c r="N97" s="29"/>
      <c r="O97" s="29" t="s">
        <v>1</v>
      </c>
      <c r="P97" s="497"/>
      <c r="Q97" s="492"/>
      <c r="R97" s="31"/>
      <c r="S97" s="199"/>
      <c r="T97" s="30"/>
      <c r="U97" s="205"/>
      <c r="V97" s="193"/>
      <c r="W97" s="199"/>
      <c r="X97" s="30"/>
      <c r="Y97" s="205"/>
      <c r="Z97" s="193"/>
      <c r="AA97" s="199"/>
      <c r="AB97" s="30"/>
      <c r="AC97" s="205"/>
      <c r="AD97" s="193"/>
      <c r="AL97" s="3"/>
      <c r="AZ97" s="470" t="str">
        <f t="shared" si="1"/>
        <v/>
      </c>
    </row>
    <row r="98" spans="1:66" ht="18" customHeight="1">
      <c r="A98" s="453">
        <v>94</v>
      </c>
      <c r="B98" s="189" t="s">
        <v>58</v>
      </c>
      <c r="C98" s="474"/>
      <c r="D98" s="24"/>
      <c r="E98" s="190"/>
      <c r="F98" s="25"/>
      <c r="G98" s="25"/>
      <c r="H98" s="191"/>
      <c r="I98" s="26"/>
      <c r="J98" s="27"/>
      <c r="K98" s="27"/>
      <c r="L98" s="28"/>
      <c r="M98" s="27"/>
      <c r="N98" s="29"/>
      <c r="O98" s="29" t="s">
        <v>1</v>
      </c>
      <c r="P98" s="497"/>
      <c r="Q98" s="492"/>
      <c r="R98" s="31"/>
      <c r="S98" s="199"/>
      <c r="T98" s="30"/>
      <c r="U98" s="205"/>
      <c r="V98" s="193"/>
      <c r="W98" s="199"/>
      <c r="X98" s="30"/>
      <c r="Y98" s="205"/>
      <c r="Z98" s="193"/>
      <c r="AA98" s="199"/>
      <c r="AB98" s="30"/>
      <c r="AC98" s="205"/>
      <c r="AD98" s="193"/>
      <c r="AL98" s="3"/>
      <c r="AZ98" s="470" t="str">
        <f t="shared" si="1"/>
        <v/>
      </c>
    </row>
    <row r="99" spans="1:66" ht="18" customHeight="1">
      <c r="A99" s="454">
        <v>95</v>
      </c>
      <c r="B99" s="194" t="s">
        <v>58</v>
      </c>
      <c r="C99" s="475"/>
      <c r="D99" s="72"/>
      <c r="E99" s="195"/>
      <c r="F99" s="73"/>
      <c r="G99" s="73"/>
      <c r="H99" s="196"/>
      <c r="I99" s="74"/>
      <c r="J99" s="75"/>
      <c r="K99" s="75"/>
      <c r="L99" s="76"/>
      <c r="M99" s="75"/>
      <c r="N99" s="77"/>
      <c r="O99" s="77" t="s">
        <v>1</v>
      </c>
      <c r="P99" s="498"/>
      <c r="Q99" s="493"/>
      <c r="R99" s="88"/>
      <c r="S99" s="197"/>
      <c r="T99" s="84"/>
      <c r="U99" s="206"/>
      <c r="V99" s="198"/>
      <c r="W99" s="197"/>
      <c r="X99" s="84"/>
      <c r="Y99" s="206"/>
      <c r="Z99" s="198"/>
      <c r="AA99" s="197"/>
      <c r="AB99" s="84"/>
      <c r="AC99" s="206"/>
      <c r="AD99" s="198"/>
      <c r="AL99" s="3"/>
      <c r="AZ99" s="470" t="str">
        <f t="shared" si="1"/>
        <v/>
      </c>
    </row>
    <row r="100" spans="1:66" ht="18" customHeight="1">
      <c r="A100" s="453">
        <v>96</v>
      </c>
      <c r="B100" s="189" t="s">
        <v>58</v>
      </c>
      <c r="C100" s="474"/>
      <c r="D100" s="24"/>
      <c r="E100" s="190"/>
      <c r="F100" s="25"/>
      <c r="G100" s="25"/>
      <c r="H100" s="191"/>
      <c r="I100" s="26"/>
      <c r="J100" s="27"/>
      <c r="K100" s="27"/>
      <c r="L100" s="28"/>
      <c r="M100" s="27"/>
      <c r="N100" s="29"/>
      <c r="O100" s="29" t="s">
        <v>1</v>
      </c>
      <c r="P100" s="497"/>
      <c r="Q100" s="492"/>
      <c r="R100" s="31"/>
      <c r="S100" s="199"/>
      <c r="T100" s="30"/>
      <c r="U100" s="205"/>
      <c r="V100" s="193"/>
      <c r="W100" s="199"/>
      <c r="X100" s="30"/>
      <c r="Y100" s="205"/>
      <c r="Z100" s="193"/>
      <c r="AA100" s="199"/>
      <c r="AB100" s="30"/>
      <c r="AC100" s="205"/>
      <c r="AD100" s="193"/>
      <c r="AL100" s="3"/>
      <c r="AZ100" s="470" t="str">
        <f t="shared" si="1"/>
        <v/>
      </c>
    </row>
    <row r="101" spans="1:66" ht="18" customHeight="1">
      <c r="A101" s="453">
        <v>97</v>
      </c>
      <c r="B101" s="189" t="s">
        <v>58</v>
      </c>
      <c r="C101" s="474"/>
      <c r="D101" s="24"/>
      <c r="E101" s="190"/>
      <c r="F101" s="25"/>
      <c r="G101" s="25"/>
      <c r="H101" s="191"/>
      <c r="I101" s="26"/>
      <c r="J101" s="27"/>
      <c r="K101" s="27"/>
      <c r="L101" s="28"/>
      <c r="M101" s="27"/>
      <c r="N101" s="29"/>
      <c r="O101" s="29" t="s">
        <v>1</v>
      </c>
      <c r="P101" s="497"/>
      <c r="Q101" s="492"/>
      <c r="R101" s="31"/>
      <c r="S101" s="199"/>
      <c r="T101" s="30"/>
      <c r="U101" s="205"/>
      <c r="V101" s="193"/>
      <c r="W101" s="199"/>
      <c r="X101" s="30"/>
      <c r="Y101" s="205"/>
      <c r="Z101" s="193"/>
      <c r="AA101" s="199"/>
      <c r="AB101" s="30"/>
      <c r="AC101" s="205"/>
      <c r="AD101" s="193"/>
      <c r="AL101" s="3"/>
      <c r="AZ101" s="470" t="str">
        <f t="shared" si="1"/>
        <v/>
      </c>
    </row>
    <row r="102" spans="1:66" ht="18" customHeight="1">
      <c r="A102" s="453">
        <v>98</v>
      </c>
      <c r="B102" s="189" t="s">
        <v>58</v>
      </c>
      <c r="C102" s="474"/>
      <c r="D102" s="24"/>
      <c r="E102" s="190"/>
      <c r="F102" s="25"/>
      <c r="G102" s="25"/>
      <c r="H102" s="191"/>
      <c r="I102" s="26"/>
      <c r="J102" s="27"/>
      <c r="K102" s="27"/>
      <c r="L102" s="28"/>
      <c r="M102" s="27"/>
      <c r="N102" s="29"/>
      <c r="O102" s="29" t="s">
        <v>1</v>
      </c>
      <c r="P102" s="497"/>
      <c r="Q102" s="492"/>
      <c r="R102" s="31"/>
      <c r="S102" s="199"/>
      <c r="T102" s="30"/>
      <c r="U102" s="205"/>
      <c r="V102" s="193"/>
      <c r="W102" s="199"/>
      <c r="X102" s="30"/>
      <c r="Y102" s="205"/>
      <c r="Z102" s="193"/>
      <c r="AA102" s="199"/>
      <c r="AB102" s="30"/>
      <c r="AC102" s="205"/>
      <c r="AD102" s="193"/>
      <c r="AL102" s="3"/>
      <c r="AZ102" s="470" t="str">
        <f t="shared" si="1"/>
        <v/>
      </c>
    </row>
    <row r="103" spans="1:66" ht="18" customHeight="1">
      <c r="A103" s="453">
        <v>99</v>
      </c>
      <c r="B103" s="189" t="s">
        <v>58</v>
      </c>
      <c r="C103" s="474"/>
      <c r="D103" s="24"/>
      <c r="E103" s="190"/>
      <c r="F103" s="25"/>
      <c r="G103" s="25"/>
      <c r="H103" s="191"/>
      <c r="I103" s="26"/>
      <c r="J103" s="27"/>
      <c r="K103" s="27"/>
      <c r="L103" s="28"/>
      <c r="M103" s="27"/>
      <c r="N103" s="29"/>
      <c r="O103" s="29" t="s">
        <v>1</v>
      </c>
      <c r="P103" s="497"/>
      <c r="Q103" s="492"/>
      <c r="R103" s="31"/>
      <c r="S103" s="199"/>
      <c r="T103" s="30"/>
      <c r="U103" s="205"/>
      <c r="V103" s="193"/>
      <c r="W103" s="199"/>
      <c r="X103" s="30"/>
      <c r="Y103" s="205"/>
      <c r="Z103" s="193"/>
      <c r="AA103" s="199"/>
      <c r="AB103" s="30"/>
      <c r="AC103" s="205"/>
      <c r="AD103" s="193"/>
      <c r="AL103" s="3"/>
      <c r="AZ103" s="470" t="str">
        <f t="shared" si="1"/>
        <v/>
      </c>
    </row>
    <row r="104" spans="1:66" ht="18" customHeight="1" thickBot="1">
      <c r="A104" s="455">
        <v>100</v>
      </c>
      <c r="B104" s="200" t="s">
        <v>58</v>
      </c>
      <c r="C104" s="476"/>
      <c r="D104" s="78"/>
      <c r="E104" s="201"/>
      <c r="F104" s="79"/>
      <c r="G104" s="79"/>
      <c r="H104" s="202"/>
      <c r="I104" s="80"/>
      <c r="J104" s="81"/>
      <c r="K104" s="81"/>
      <c r="L104" s="82"/>
      <c r="M104" s="81"/>
      <c r="N104" s="83"/>
      <c r="O104" s="83" t="s">
        <v>1</v>
      </c>
      <c r="P104" s="499"/>
      <c r="Q104" s="494"/>
      <c r="R104" s="89"/>
      <c r="S104" s="203"/>
      <c r="T104" s="86"/>
      <c r="U104" s="207"/>
      <c r="V104" s="204"/>
      <c r="W104" s="203"/>
      <c r="X104" s="86"/>
      <c r="Y104" s="207"/>
      <c r="Z104" s="204"/>
      <c r="AA104" s="203"/>
      <c r="AB104" s="86"/>
      <c r="AC104" s="207"/>
      <c r="AD104" s="204"/>
      <c r="AL104" s="3"/>
      <c r="AZ104" s="471" t="str">
        <f t="shared" si="1"/>
        <v/>
      </c>
    </row>
    <row r="105" spans="1:66" ht="14.25" thickBot="1">
      <c r="A105" s="3"/>
      <c r="B105" s="36" t="s">
        <v>627</v>
      </c>
      <c r="C105" s="3"/>
      <c r="D105" s="3"/>
      <c r="E105" s="3"/>
      <c r="F105" s="3"/>
      <c r="G105" s="3"/>
      <c r="H105" s="3"/>
      <c r="I105" s="3"/>
      <c r="J105" s="3"/>
      <c r="K105" s="3"/>
      <c r="L105" s="3"/>
      <c r="M105" s="3"/>
      <c r="N105" s="36" t="s">
        <v>628</v>
      </c>
      <c r="O105" s="3"/>
      <c r="Q105" s="3"/>
      <c r="R105" s="3"/>
      <c r="S105" s="3"/>
      <c r="T105" s="36" t="s">
        <v>629</v>
      </c>
      <c r="U105" s="459" t="s">
        <v>632</v>
      </c>
      <c r="V105" s="3"/>
      <c r="W105" s="3"/>
      <c r="X105" s="36" t="s">
        <v>630</v>
      </c>
      <c r="Y105" s="459" t="s">
        <v>633</v>
      </c>
      <c r="Z105" s="36"/>
      <c r="AA105" s="3"/>
      <c r="AB105" s="36" t="s">
        <v>631</v>
      </c>
      <c r="AC105" s="459" t="s">
        <v>634</v>
      </c>
      <c r="AI105" s="3"/>
      <c r="AJ105" s="3"/>
      <c r="AM105" t="s">
        <v>186</v>
      </c>
      <c r="AP105" t="s">
        <v>184</v>
      </c>
      <c r="AS105" t="s">
        <v>185</v>
      </c>
      <c r="BA105"/>
      <c r="BC105"/>
      <c r="BD105"/>
      <c r="BE105"/>
      <c r="BF105"/>
      <c r="BG105"/>
      <c r="BH105"/>
      <c r="BI105"/>
      <c r="BJ105"/>
      <c r="BK105"/>
      <c r="BL105"/>
      <c r="BM105"/>
      <c r="BN105"/>
    </row>
    <row r="106" spans="1:66" s="36" customFormat="1" ht="14.25" thickBot="1">
      <c r="A106" s="459"/>
      <c r="B106" s="461">
        <f>COUNTIFS($B$5:$B$104,"&lt;&gt;",$D$5:$D$104,"&lt;&gt;",$N$5:$N$104,"")</f>
        <v>0</v>
      </c>
      <c r="N106" s="461">
        <f>COUNTIFS($N$5:$N$104,"&lt;&gt;")</f>
        <v>0</v>
      </c>
      <c r="Q106" s="23">
        <f>COUNTIFS($Q$5:$Q$104,"&lt;&gt;")</f>
        <v>0</v>
      </c>
      <c r="R106" s="23">
        <f>COUNTIFS($R$5:$R$104,"&lt;&gt;")</f>
        <v>0</v>
      </c>
      <c r="T106" s="23">
        <f>COUNTIFS(T5:T104,"&lt;&gt;",$D5:$D104,"&lt;&gt;")</f>
        <v>0</v>
      </c>
      <c r="U106" s="23">
        <f>COUNTIFS(T5:T104,"&lt;&gt;",$D5:$D104,"&lt;&gt;",$N5:$N104,"&lt;&gt;")</f>
        <v>0</v>
      </c>
      <c r="X106" s="23">
        <f>COUNTIFS(X5:X104,"&lt;&gt;",$D5:$D104,"&lt;&gt;")</f>
        <v>0</v>
      </c>
      <c r="Y106" s="23">
        <f>COUNTIFS(X5:X104,"&lt;&gt;",$D5:$D104,"&lt;&gt;",$N5:$N104,"&lt;&gt;")</f>
        <v>0</v>
      </c>
      <c r="AB106" s="23">
        <f>COUNTIFS(AB5:AB104,"&lt;&gt;",$D5:$D104,"&lt;&gt;")</f>
        <v>0</v>
      </c>
      <c r="AC106" s="23">
        <f>COUNTIFS(AB5:AB104,"&lt;&gt;",$D5:$D104,"&lt;&gt;",$N5:$N104,"&lt;&gt;")</f>
        <v>0</v>
      </c>
      <c r="AE106"/>
      <c r="AF106"/>
      <c r="AG106"/>
      <c r="AH106"/>
      <c r="AK106" s="23">
        <f>総括申込!U6</f>
        <v>0</v>
      </c>
      <c r="AM106" s="467">
        <f>IF(OR($AK106="一般",$AK106="大学"),$T106+$X106+$AB106,0)</f>
        <v>0</v>
      </c>
      <c r="AN106" s="468">
        <f>IF(OR($AK106="一般",$AK106="大学"),$U106+$Y106+$AC106,0)</f>
        <v>0</v>
      </c>
      <c r="AO106" s="469"/>
      <c r="AP106" s="467">
        <f>IF($AK106="高校",$T106+$X106+$AB106,0)</f>
        <v>0</v>
      </c>
      <c r="AQ106" s="468">
        <f>IF($AK106="高校",$U106+$Y106+$AC106,0)</f>
        <v>0</v>
      </c>
      <c r="AR106" s="469"/>
      <c r="AS106" s="467">
        <f>IF($AK106="中学",$T106+$X106+$AB106,0)</f>
        <v>0</v>
      </c>
      <c r="AT106" s="468">
        <f>IF($AK106="中学",$U106+$Y106+$AC106,0)</f>
        <v>0</v>
      </c>
      <c r="AU106" s="469"/>
      <c r="AZ106" s="23">
        <f>COUNTIFS(D5:D104,"&lt;&gt;",N5:N104,"",AZ5:AZ104,"",BB5:BB104,"")</f>
        <v>0</v>
      </c>
      <c r="BB106"/>
    </row>
    <row r="107" spans="1:66">
      <c r="BL107"/>
      <c r="BM107"/>
      <c r="BN107"/>
    </row>
  </sheetData>
  <sheetProtection algorithmName="SHA-512" hashValue="IwvHrqJqbKxmptY6GoNS8gSiJfBRg/DeJKJ+0SdyaKCgitlIdnhp17CIwx476yaWMBifIU288qqalCrk76B69g==" saltValue="tjvwhm9Qdc+7D6tuSQNmsw==" spinCount="100000" sheet="1" objects="1" scenarios="1"/>
  <mergeCells count="10">
    <mergeCell ref="AB2:AD2"/>
    <mergeCell ref="V1:W1"/>
    <mergeCell ref="X1:Z1"/>
    <mergeCell ref="D2:E2"/>
    <mergeCell ref="H2:I2"/>
    <mergeCell ref="Q2:R2"/>
    <mergeCell ref="T2:V2"/>
    <mergeCell ref="X2:Z2"/>
    <mergeCell ref="F2:G2"/>
    <mergeCell ref="L2:L3"/>
  </mergeCells>
  <phoneticPr fontId="1"/>
  <dataValidations count="20">
    <dataValidation imeMode="off" allowBlank="1" showInputMessage="1" showErrorMessage="1" sqref="Y6:Y104 U6:U104 L4 V5:V104 Z5:Z104 AD5:AD104 AC6:AC104" xr:uid="{00000000-0002-0000-0700-000000000000}"/>
    <dataValidation type="list" showErrorMessage="1" errorTitle="区分エラー" error="選手区分を選択してください" prompt="ｸﾗﾌﾞﾁｰﾑの中高生は「中学」、「高校」を選択" sqref="P6:P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P5" xr:uid="{00000000-0002-0000-0700-000004000000}">
      <formula1>選手区分</formula1>
    </dataValidation>
    <dataValidation imeMode="halfKatakana" allowBlank="1" showInputMessage="1" showErrorMessage="1" sqref="F5:G104" xr:uid="{00000000-0002-0000-0700-000006000000}"/>
    <dataValidation imeMode="off" allowBlank="1" showInputMessage="1" showErrorMessage="1" prompt="入力しない"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N5" xr:uid="{00000000-0002-0000-0700-00000B000000}">
      <formula1>有無</formula1>
    </dataValidation>
    <dataValidation type="list" showErrorMessage="1" errorTitle="選択エラー" error="強化指定選手は〇を選択してください" prompt="強化指定選手は「○」を選択" sqref="N6:N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ErrorMessage="1" errorTitle="種目エラー" error="ｴﾝﾄﾘｰ種目を選択してください" prompt="種目を選択" sqref="X6:X104 AB6:AB104 T6:T104" xr:uid="{739EC5DF-9225-4029-9C9D-332A753A542B}">
      <formula1>_1記録会女子</formula1>
    </dataValidation>
    <dataValidation type="list" showInputMessage="1" showErrorMessage="1" errorTitle="種目エラー" error="ｴﾝﾄﾘｰ種目を選択してください" prompt="種目を選択" sqref="T5 X5 AB5" xr:uid="{46868A01-9868-490A-8083-1EB8DD7D095B}">
      <formula1>_1記録会女子</formula1>
    </dataValidation>
    <dataValidation imeMode="on" allowBlank="1" showInputMessage="1" showErrorMessage="1" sqref="D5:E104" xr:uid="{834CC27C-B50F-43B3-B278-282424558784}"/>
    <dataValidation imeMode="halfAlpha" allowBlank="1" showInputMessage="1" showErrorMessage="1" sqref="H5:I104 K5:M5" xr:uid="{80849CE4-1444-4FFD-8EDE-ACB73B5FD6B1}"/>
    <dataValidation imeMode="halfAlpha" allowBlank="1" showInputMessage="1" showErrorMessage="1" prompt="「/」を入れず西暦年の下2桁と月日を6文字の数字だけで入力" sqref="J5" xr:uid="{B10BFBF5-B4D3-4F9B-AF29-6925530A77B0}"/>
    <dataValidation imeMode="halfAlpha" allowBlank="1" showErrorMessage="1" sqref="J6:M104" xr:uid="{054342CB-4EED-4914-9EA5-5C51C6C04184}"/>
    <dataValidation imeMode="off" allowBlank="1" showInputMessage="1" showErrorMessage="1" prompt="「記録なし」の場合は空白のままにする" sqref="U5 Y5 AC5" xr:uid="{A805A032-3D38-474A-99DB-16DE595C5966}"/>
  </dataValidations>
  <printOptions horizontalCentered="1"/>
  <pageMargins left="0.31496062992125984" right="0.19685039370078741" top="0.47244094488188981" bottom="0.39370078740157483" header="0.31496062992125984" footer="0.27559055118110237"/>
  <pageSetup paperSize="9" scale="75" orientation="landscape" r:id="rId1"/>
  <headerFooter>
    <oddFooter>&amp;R&amp;9一般財団法人 神奈川陸上競技協会</oddFooter>
  </headerFooter>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O6:O104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O5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3.375" customWidth="1"/>
    <col min="8" max="8" width="3.875" customWidth="1"/>
    <col min="12" max="12" width="2.5" customWidth="1"/>
    <col min="15" max="15" width="2.75" customWidth="1"/>
  </cols>
  <sheetData>
    <row r="1" spans="1:11">
      <c r="K1" s="47"/>
    </row>
    <row r="2" spans="1:11" ht="19.5" thickBot="1">
      <c r="A2" s="208" t="str">
        <f>総括申込!A12</f>
        <v>第1回神奈川県記録会 兼 国民スポーツ大会選考会</v>
      </c>
      <c r="B2" s="458"/>
      <c r="C2" s="458"/>
      <c r="D2" s="458"/>
      <c r="E2" s="458"/>
      <c r="F2" s="458"/>
      <c r="G2" s="209"/>
      <c r="H2" s="209"/>
      <c r="I2" s="209"/>
      <c r="J2" s="209"/>
    </row>
    <row r="3" spans="1:11" ht="19.5" thickBot="1">
      <c r="B3" s="816" t="s">
        <v>333</v>
      </c>
      <c r="C3" s="816"/>
      <c r="D3" s="816"/>
      <c r="E3" s="816"/>
      <c r="F3" s="816"/>
      <c r="H3" s="23" t="s">
        <v>187</v>
      </c>
      <c r="I3" s="814">
        <f>総括申込!T42</f>
        <v>0</v>
      </c>
      <c r="J3" s="815"/>
    </row>
    <row r="4" spans="1:11" ht="19.5" thickBot="1">
      <c r="B4" s="210"/>
      <c r="C4" s="210"/>
      <c r="D4" s="210"/>
      <c r="E4" s="210"/>
      <c r="F4" s="210"/>
      <c r="H4" s="36"/>
      <c r="I4" s="211"/>
    </row>
    <row r="5" spans="1:11" ht="24" customHeight="1" thickBot="1">
      <c r="A5" s="208" t="s">
        <v>334</v>
      </c>
      <c r="E5" s="23" t="s">
        <v>182</v>
      </c>
      <c r="F5" s="212">
        <f>総括申込!C9</f>
        <v>0</v>
      </c>
      <c r="H5" s="213"/>
      <c r="I5" s="213"/>
    </row>
    <row r="6" spans="1:11" ht="14.25" customHeight="1">
      <c r="A6" s="214" t="s">
        <v>170</v>
      </c>
      <c r="B6" s="215" t="s">
        <v>174</v>
      </c>
      <c r="C6" s="817" t="s">
        <v>520</v>
      </c>
      <c r="D6" s="794"/>
      <c r="E6" s="795"/>
      <c r="F6" s="818" t="s">
        <v>523</v>
      </c>
      <c r="H6" s="216"/>
      <c r="I6" s="477"/>
      <c r="J6" s="477"/>
      <c r="K6" s="477"/>
    </row>
    <row r="7" spans="1:11" ht="15" thickBot="1">
      <c r="A7" s="217" t="s">
        <v>171</v>
      </c>
      <c r="B7" s="218" t="s">
        <v>175</v>
      </c>
      <c r="C7" s="219"/>
      <c r="D7" s="187" t="s">
        <v>522</v>
      </c>
      <c r="E7" s="220" t="s">
        <v>512</v>
      </c>
      <c r="F7" s="819"/>
      <c r="I7" s="477"/>
      <c r="J7" s="477"/>
      <c r="K7" s="477"/>
    </row>
    <row r="8" spans="1:11" ht="15" thickBot="1">
      <c r="A8" s="221" t="s">
        <v>172</v>
      </c>
      <c r="B8" s="222" t="s">
        <v>167</v>
      </c>
      <c r="C8" s="223"/>
      <c r="D8" s="224" t="s">
        <v>173</v>
      </c>
      <c r="E8" s="225" t="s">
        <v>524</v>
      </c>
      <c r="F8" s="107" t="s">
        <v>177</v>
      </c>
      <c r="G8" s="226"/>
      <c r="H8" s="17"/>
      <c r="I8" s="477"/>
      <c r="J8" s="477"/>
      <c r="K8" s="477"/>
    </row>
    <row r="9" spans="1:11" ht="14.25" customHeight="1">
      <c r="A9" s="227">
        <v>1</v>
      </c>
      <c r="B9" s="228"/>
      <c r="C9" s="229"/>
      <c r="D9" s="91"/>
      <c r="E9" s="230"/>
      <c r="F9" s="231" t="str">
        <f>IF(B9="","",IF(B9="○",F$5,F$5&amp;" "&amp;B9))</f>
        <v/>
      </c>
      <c r="G9" s="232"/>
      <c r="H9" s="481" t="s">
        <v>664</v>
      </c>
      <c r="I9" s="820" t="s">
        <v>521</v>
      </c>
      <c r="J9" s="820"/>
      <c r="K9" s="820"/>
    </row>
    <row r="10" spans="1:11" ht="14.25">
      <c r="A10" s="233">
        <v>2</v>
      </c>
      <c r="B10" s="234"/>
      <c r="C10" s="235"/>
      <c r="D10" s="236"/>
      <c r="E10" s="237"/>
      <c r="F10" s="238" t="str">
        <f t="shared" ref="F10:F23" si="0">IF(B10="","",IF(B10="○",F$5,F$5&amp;" "&amp;B10))</f>
        <v/>
      </c>
      <c r="G10" s="232"/>
      <c r="I10" s="820"/>
      <c r="J10" s="820"/>
      <c r="K10" s="820"/>
    </row>
    <row r="11" spans="1:11" ht="14.25">
      <c r="A11" s="233">
        <v>3</v>
      </c>
      <c r="B11" s="234"/>
      <c r="C11" s="235"/>
      <c r="D11" s="236"/>
      <c r="E11" s="237"/>
      <c r="F11" s="238" t="str">
        <f t="shared" si="0"/>
        <v/>
      </c>
      <c r="G11" s="232"/>
      <c r="H11" s="17"/>
      <c r="I11" s="820"/>
      <c r="J11" s="820"/>
      <c r="K11" s="820"/>
    </row>
    <row r="12" spans="1:11" ht="14.25">
      <c r="A12" s="233">
        <v>4</v>
      </c>
      <c r="B12" s="234"/>
      <c r="C12" s="235"/>
      <c r="D12" s="236"/>
      <c r="E12" s="237"/>
      <c r="F12" s="238" t="str">
        <f t="shared" si="0"/>
        <v/>
      </c>
      <c r="G12" s="232"/>
      <c r="I12" s="821" t="s">
        <v>525</v>
      </c>
      <c r="J12" s="821"/>
      <c r="K12" s="821"/>
    </row>
    <row r="13" spans="1:11" ht="14.25">
      <c r="A13" s="239">
        <v>5</v>
      </c>
      <c r="B13" s="240"/>
      <c r="C13" s="241"/>
      <c r="D13" s="242"/>
      <c r="E13" s="243"/>
      <c r="F13" s="244" t="str">
        <f t="shared" si="0"/>
        <v/>
      </c>
      <c r="G13" s="232"/>
      <c r="I13" s="821"/>
      <c r="J13" s="821"/>
      <c r="K13" s="821"/>
    </row>
    <row r="14" spans="1:11" ht="14.25">
      <c r="A14" s="309">
        <v>6</v>
      </c>
      <c r="B14" s="310"/>
      <c r="C14" s="311"/>
      <c r="D14" s="312"/>
      <c r="E14" s="313"/>
      <c r="F14" s="250" t="str">
        <f t="shared" si="0"/>
        <v/>
      </c>
      <c r="G14" s="232"/>
      <c r="I14" s="17" t="s">
        <v>580</v>
      </c>
    </row>
    <row r="15" spans="1:11" ht="14.25">
      <c r="A15" s="233">
        <v>7</v>
      </c>
      <c r="B15" s="234"/>
      <c r="C15" s="235"/>
      <c r="D15" s="236"/>
      <c r="E15" s="237"/>
      <c r="F15" s="238" t="str">
        <f t="shared" si="0"/>
        <v/>
      </c>
      <c r="G15" s="232"/>
      <c r="I15" s="18" t="s">
        <v>174</v>
      </c>
      <c r="J15" s="11"/>
      <c r="K15" s="12"/>
    </row>
    <row r="16" spans="1:11" ht="15" thickBot="1">
      <c r="A16" s="233">
        <v>8</v>
      </c>
      <c r="B16" s="234"/>
      <c r="C16" s="235"/>
      <c r="D16" s="236"/>
      <c r="E16" s="237"/>
      <c r="F16" s="238" t="str">
        <f t="shared" si="0"/>
        <v/>
      </c>
      <c r="G16" s="232"/>
      <c r="I16" s="19" t="s">
        <v>175</v>
      </c>
      <c r="J16" s="13" t="s">
        <v>176</v>
      </c>
      <c r="K16" s="14"/>
    </row>
    <row r="17" spans="1:11" ht="15" thickTop="1">
      <c r="A17" s="233">
        <v>9</v>
      </c>
      <c r="B17" s="234"/>
      <c r="C17" s="235"/>
      <c r="D17" s="236"/>
      <c r="E17" s="237"/>
      <c r="F17" s="238" t="str">
        <f t="shared" si="0"/>
        <v/>
      </c>
      <c r="G17" s="232"/>
      <c r="I17" s="20" t="s">
        <v>167</v>
      </c>
      <c r="J17" s="15" t="s">
        <v>177</v>
      </c>
      <c r="K17" s="16"/>
    </row>
    <row r="18" spans="1:11" ht="14.25">
      <c r="A18" s="239">
        <v>10</v>
      </c>
      <c r="B18" s="240"/>
      <c r="C18" s="241"/>
      <c r="D18" s="242"/>
      <c r="E18" s="243"/>
      <c r="F18" s="244" t="str">
        <f t="shared" si="0"/>
        <v/>
      </c>
      <c r="G18" s="232"/>
      <c r="I18" s="21" t="s">
        <v>496</v>
      </c>
      <c r="J18" s="251" t="s">
        <v>553</v>
      </c>
      <c r="K18" s="252"/>
    </row>
    <row r="19" spans="1:11" ht="14.25">
      <c r="A19" s="245">
        <v>11</v>
      </c>
      <c r="B19" s="246"/>
      <c r="C19" s="247"/>
      <c r="D19" s="248"/>
      <c r="E19" s="249"/>
      <c r="F19" s="268" t="str">
        <f t="shared" si="0"/>
        <v/>
      </c>
      <c r="G19" s="232"/>
      <c r="I19" s="21" t="s">
        <v>497</v>
      </c>
      <c r="J19" s="251" t="s">
        <v>554</v>
      </c>
      <c r="K19" s="252"/>
    </row>
    <row r="20" spans="1:11" ht="13.5" customHeight="1">
      <c r="A20" s="233">
        <v>12</v>
      </c>
      <c r="B20" s="234"/>
      <c r="C20" s="235"/>
      <c r="D20" s="236"/>
      <c r="E20" s="237"/>
      <c r="F20" s="238" t="str">
        <f t="shared" si="0"/>
        <v/>
      </c>
      <c r="G20" s="232"/>
      <c r="I20" s="21" t="s">
        <v>526</v>
      </c>
      <c r="J20" s="253" t="s">
        <v>527</v>
      </c>
      <c r="K20" s="252"/>
    </row>
    <row r="21" spans="1:11" ht="14.25">
      <c r="A21" s="233">
        <v>13</v>
      </c>
      <c r="B21" s="234"/>
      <c r="C21" s="235"/>
      <c r="D21" s="236"/>
      <c r="E21" s="237"/>
      <c r="F21" s="238" t="str">
        <f t="shared" si="0"/>
        <v/>
      </c>
      <c r="G21" s="232"/>
      <c r="I21" s="259" t="s">
        <v>505</v>
      </c>
      <c r="J21" s="260" t="s">
        <v>555</v>
      </c>
      <c r="K21" s="261"/>
    </row>
    <row r="22" spans="1:11" ht="14.25">
      <c r="A22" s="233">
        <v>14</v>
      </c>
      <c r="B22" s="234"/>
      <c r="C22" s="235"/>
      <c r="D22" s="236"/>
      <c r="E22" s="237"/>
      <c r="F22" s="238" t="str">
        <f t="shared" si="0"/>
        <v/>
      </c>
      <c r="G22" s="232"/>
      <c r="I22" s="36"/>
    </row>
    <row r="23" spans="1:11" ht="15" thickBot="1">
      <c r="A23" s="254">
        <v>15</v>
      </c>
      <c r="B23" s="255"/>
      <c r="C23" s="256"/>
      <c r="D23" s="92"/>
      <c r="E23" s="257"/>
      <c r="F23" s="258" t="str">
        <f t="shared" si="0"/>
        <v/>
      </c>
      <c r="G23" s="232"/>
      <c r="I23" s="36"/>
    </row>
    <row r="24" spans="1:11" ht="15" customHeight="1" thickBot="1">
      <c r="D24" s="22">
        <f>COUNTIFS(D9:D23,"&lt;&gt;")</f>
        <v>0</v>
      </c>
      <c r="G24" s="232"/>
    </row>
    <row r="25" spans="1:11" ht="24" customHeight="1" thickBot="1">
      <c r="A25" s="208" t="s">
        <v>335</v>
      </c>
      <c r="G25" s="232"/>
    </row>
    <row r="26" spans="1:11" ht="14.25">
      <c r="A26" s="214" t="s">
        <v>170</v>
      </c>
      <c r="B26" s="262" t="s">
        <v>174</v>
      </c>
      <c r="C26" s="817" t="s">
        <v>276</v>
      </c>
      <c r="D26" s="794"/>
      <c r="E26" s="795"/>
      <c r="F26" s="818" t="s">
        <v>523</v>
      </c>
      <c r="G26" s="232"/>
    </row>
    <row r="27" spans="1:11" ht="15" thickBot="1">
      <c r="A27" s="217" t="s">
        <v>171</v>
      </c>
      <c r="B27" s="218" t="s">
        <v>175</v>
      </c>
      <c r="C27" s="219"/>
      <c r="D27" s="187" t="s">
        <v>181</v>
      </c>
      <c r="E27" s="220" t="s">
        <v>512</v>
      </c>
      <c r="F27" s="819"/>
      <c r="G27" s="232"/>
    </row>
    <row r="28" spans="1:11" ht="14.25" customHeight="1" thickBot="1">
      <c r="A28" s="221" t="s">
        <v>172</v>
      </c>
      <c r="B28" s="263" t="s">
        <v>496</v>
      </c>
      <c r="C28" s="223"/>
      <c r="D28" s="224" t="s">
        <v>173</v>
      </c>
      <c r="E28" s="225" t="s">
        <v>256</v>
      </c>
      <c r="F28" s="107" t="s">
        <v>177</v>
      </c>
      <c r="G28" s="232"/>
    </row>
    <row r="29" spans="1:11" ht="14.25">
      <c r="A29" s="227">
        <v>1</v>
      </c>
      <c r="B29" s="228"/>
      <c r="C29" s="264"/>
      <c r="D29" s="91"/>
      <c r="E29" s="230"/>
      <c r="F29" s="231" t="str">
        <f t="shared" ref="F29:F38" si="1">IF(B29="","",IF(B29="○",F$5,F$5&amp;" "&amp;B29))</f>
        <v/>
      </c>
      <c r="G29" s="232"/>
    </row>
    <row r="30" spans="1:11" ht="14.25">
      <c r="A30" s="233">
        <v>2</v>
      </c>
      <c r="B30" s="234"/>
      <c r="C30" s="265"/>
      <c r="D30" s="236"/>
      <c r="E30" s="237"/>
      <c r="F30" s="238" t="str">
        <f t="shared" si="1"/>
        <v/>
      </c>
      <c r="G30" s="232"/>
    </row>
    <row r="31" spans="1:11" ht="14.25">
      <c r="A31" s="233">
        <v>3</v>
      </c>
      <c r="B31" s="234"/>
      <c r="C31" s="265"/>
      <c r="D31" s="236"/>
      <c r="E31" s="237"/>
      <c r="F31" s="238" t="str">
        <f t="shared" si="1"/>
        <v/>
      </c>
      <c r="G31" s="232"/>
    </row>
    <row r="32" spans="1:11" ht="14.25">
      <c r="A32" s="233">
        <v>4</v>
      </c>
      <c r="B32" s="234"/>
      <c r="C32" s="265"/>
      <c r="D32" s="236"/>
      <c r="E32" s="237"/>
      <c r="F32" s="238" t="str">
        <f t="shared" si="1"/>
        <v/>
      </c>
      <c r="G32" s="232"/>
    </row>
    <row r="33" spans="1:7" ht="14.25">
      <c r="A33" s="239">
        <v>5</v>
      </c>
      <c r="B33" s="240"/>
      <c r="C33" s="266"/>
      <c r="D33" s="242"/>
      <c r="E33" s="243"/>
      <c r="F33" s="244" t="str">
        <f t="shared" si="1"/>
        <v/>
      </c>
      <c r="G33" s="232"/>
    </row>
    <row r="34" spans="1:7" ht="14.25">
      <c r="A34" s="245">
        <v>6</v>
      </c>
      <c r="B34" s="310"/>
      <c r="C34" s="267"/>
      <c r="D34" s="312"/>
      <c r="E34" s="249"/>
      <c r="F34" s="268" t="str">
        <f t="shared" si="1"/>
        <v/>
      </c>
      <c r="G34" s="232"/>
    </row>
    <row r="35" spans="1:7" ht="14.25">
      <c r="A35" s="233">
        <v>7</v>
      </c>
      <c r="B35" s="234"/>
      <c r="C35" s="265"/>
      <c r="D35" s="236"/>
      <c r="E35" s="237"/>
      <c r="F35" s="238" t="str">
        <f t="shared" si="1"/>
        <v/>
      </c>
      <c r="G35" s="232"/>
    </row>
    <row r="36" spans="1:7" ht="14.25">
      <c r="A36" s="233">
        <v>8</v>
      </c>
      <c r="B36" s="234"/>
      <c r="C36" s="265"/>
      <c r="D36" s="236"/>
      <c r="E36" s="237"/>
      <c r="F36" s="238" t="str">
        <f t="shared" si="1"/>
        <v/>
      </c>
      <c r="G36" s="232"/>
    </row>
    <row r="37" spans="1:7" ht="14.25">
      <c r="A37" s="233">
        <v>9</v>
      </c>
      <c r="B37" s="234"/>
      <c r="C37" s="265"/>
      <c r="D37" s="236"/>
      <c r="E37" s="237"/>
      <c r="F37" s="238" t="str">
        <f t="shared" si="1"/>
        <v/>
      </c>
      <c r="G37" s="232"/>
    </row>
    <row r="38" spans="1:7" ht="14.25">
      <c r="A38" s="239">
        <v>10</v>
      </c>
      <c r="B38" s="240"/>
      <c r="C38" s="266"/>
      <c r="D38" s="242"/>
      <c r="E38" s="243"/>
      <c r="F38" s="244" t="str">
        <f t="shared" si="1"/>
        <v/>
      </c>
      <c r="G38" s="232"/>
    </row>
    <row r="39" spans="1:7" ht="14.25">
      <c r="A39" s="245">
        <v>11</v>
      </c>
      <c r="B39" s="246"/>
      <c r="C39" s="267"/>
      <c r="D39" s="248"/>
      <c r="E39" s="249"/>
      <c r="F39" s="268" t="str">
        <f t="shared" ref="F39:F43" si="2">IF(B39="","",IF(B39="○",F$5,F$5&amp;" "&amp;B39))</f>
        <v/>
      </c>
      <c r="G39" s="232"/>
    </row>
    <row r="40" spans="1:7" ht="14.25">
      <c r="A40" s="233">
        <v>12</v>
      </c>
      <c r="B40" s="234"/>
      <c r="C40" s="265"/>
      <c r="D40" s="236"/>
      <c r="E40" s="237"/>
      <c r="F40" s="238" t="str">
        <f t="shared" si="2"/>
        <v/>
      </c>
      <c r="G40" s="232"/>
    </row>
    <row r="41" spans="1:7" ht="14.25">
      <c r="A41" s="233">
        <v>13</v>
      </c>
      <c r="B41" s="234"/>
      <c r="C41" s="265"/>
      <c r="D41" s="236"/>
      <c r="E41" s="237"/>
      <c r="F41" s="238" t="str">
        <f t="shared" si="2"/>
        <v/>
      </c>
      <c r="G41" s="232"/>
    </row>
    <row r="42" spans="1:7" ht="14.25">
      <c r="A42" s="233">
        <v>14</v>
      </c>
      <c r="B42" s="234"/>
      <c r="C42" s="265"/>
      <c r="D42" s="236"/>
      <c r="E42" s="237"/>
      <c r="F42" s="238" t="str">
        <f t="shared" si="2"/>
        <v/>
      </c>
      <c r="G42" s="232"/>
    </row>
    <row r="43" spans="1:7" ht="15" thickBot="1">
      <c r="A43" s="254">
        <v>15</v>
      </c>
      <c r="B43" s="255"/>
      <c r="C43" s="269"/>
      <c r="D43" s="92"/>
      <c r="E43" s="257"/>
      <c r="F43" s="258" t="str">
        <f t="shared" si="2"/>
        <v/>
      </c>
      <c r="G43" s="232"/>
    </row>
    <row r="44" spans="1:7" ht="15" customHeight="1" thickBot="1">
      <c r="D44" s="22">
        <f>COUNTIFS(D29:D43,"&lt;&gt;")</f>
        <v>0</v>
      </c>
    </row>
  </sheetData>
  <sheetProtection algorithmName="SHA-512" hashValue="CquKiZPsecPHGW0qv/H+kpwE0pDZVcuWL5/iSbbiwzs3tC1O4rNGuCy7XdntHceakKvyiFoTzhvKQh84FQlYYA==" saltValue="Wp5mMk4qZz/6OxZmk42DLw==" spinCount="100000" sheet="1" objects="1" scenarios="1"/>
  <mergeCells count="8">
    <mergeCell ref="I3:J3"/>
    <mergeCell ref="B3:F3"/>
    <mergeCell ref="C6:E6"/>
    <mergeCell ref="C26:E26"/>
    <mergeCell ref="F6:F7"/>
    <mergeCell ref="F26:F27"/>
    <mergeCell ref="I9:K11"/>
    <mergeCell ref="I12:K13"/>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8740157480314965" right="0.59055118110236227" top="0.74803149606299213" bottom="0.74803149606299213" header="0.31496062992125984" footer="0.51181102362204722"/>
  <pageSetup paperSize="9" orientation="portrait" r:id="rId1"/>
  <headerFooter>
    <oddFooter>&amp;R一般財団法人 神奈川陸上競技協会</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workbookViewId="0">
      <selection activeCell="B3" sqref="B3"/>
    </sheetView>
  </sheetViews>
  <sheetFormatPr defaultRowHeight="13.5"/>
  <cols>
    <col min="1" max="1" width="9" style="125"/>
    <col min="2" max="2" width="24.625" style="125" customWidth="1"/>
    <col min="3" max="3" width="9" style="125"/>
    <col min="4" max="4" width="24.625" style="125" customWidth="1"/>
    <col min="5" max="5" width="9" style="125"/>
    <col min="6" max="6" width="3.875" style="125" customWidth="1"/>
    <col min="7" max="7" width="5.375" style="125" customWidth="1"/>
    <col min="8" max="8" width="7" style="125" customWidth="1"/>
    <col min="9" max="10" width="9" style="125"/>
    <col min="11" max="11" width="4.375" style="125" customWidth="1"/>
    <col min="12" max="16384" width="9" style="125"/>
  </cols>
  <sheetData>
    <row r="1" spans="1:12" ht="14.25" thickBot="1">
      <c r="A1" s="119"/>
      <c r="B1" s="119" t="s">
        <v>0</v>
      </c>
      <c r="C1" s="119"/>
      <c r="D1" s="119"/>
      <c r="E1" s="119"/>
      <c r="F1" s="119"/>
      <c r="G1" s="119"/>
      <c r="H1" s="119"/>
      <c r="I1" s="119"/>
      <c r="J1" s="119"/>
      <c r="K1" s="119"/>
      <c r="L1" s="119"/>
    </row>
    <row r="2" spans="1:12" ht="14.25" thickBot="1">
      <c r="A2" s="119"/>
      <c r="B2" s="157" t="s">
        <v>323</v>
      </c>
      <c r="C2" s="159"/>
      <c r="D2" s="159" t="s">
        <v>324</v>
      </c>
      <c r="E2" s="162"/>
      <c r="F2" s="119"/>
      <c r="G2" s="119" t="s">
        <v>132</v>
      </c>
      <c r="H2" s="119"/>
      <c r="I2" s="119"/>
      <c r="J2" s="119" t="s">
        <v>169</v>
      </c>
      <c r="K2" s="119"/>
      <c r="L2" s="119"/>
    </row>
    <row r="3" spans="1:12" ht="14.25" thickTop="1">
      <c r="A3" s="119"/>
      <c r="B3" s="156"/>
      <c r="C3" s="126"/>
      <c r="D3" s="126"/>
      <c r="E3" s="161"/>
      <c r="F3" s="119"/>
      <c r="G3" s="121"/>
      <c r="H3" s="121"/>
      <c r="I3" s="119"/>
      <c r="J3" s="128" t="s">
        <v>1</v>
      </c>
      <c r="K3" s="129" t="s">
        <v>2</v>
      </c>
      <c r="L3" s="130" t="s">
        <v>3</v>
      </c>
    </row>
    <row r="4" spans="1:12">
      <c r="A4" s="119"/>
      <c r="B4" s="136" t="s">
        <v>4</v>
      </c>
      <c r="C4" s="522"/>
      <c r="D4" s="122" t="s">
        <v>4</v>
      </c>
      <c r="E4" s="524"/>
      <c r="F4" s="119"/>
      <c r="G4" s="131" t="s">
        <v>5</v>
      </c>
      <c r="H4" s="132" t="s">
        <v>6</v>
      </c>
      <c r="I4" s="119"/>
      <c r="J4" s="128" t="s">
        <v>581</v>
      </c>
      <c r="K4" s="129" t="s">
        <v>7</v>
      </c>
      <c r="L4" s="130" t="s">
        <v>8</v>
      </c>
    </row>
    <row r="5" spans="1:12">
      <c r="A5" s="119"/>
      <c r="B5" s="136" t="s">
        <v>9</v>
      </c>
      <c r="C5" s="518"/>
      <c r="D5" s="122" t="s">
        <v>9</v>
      </c>
      <c r="E5" s="520"/>
      <c r="F5" s="119"/>
      <c r="G5" s="131" t="s">
        <v>10</v>
      </c>
      <c r="H5" s="132" t="s">
        <v>11</v>
      </c>
      <c r="I5" s="119"/>
      <c r="J5" s="128" t="s">
        <v>582</v>
      </c>
      <c r="K5" s="129" t="s">
        <v>12</v>
      </c>
      <c r="L5" s="130" t="s">
        <v>13</v>
      </c>
    </row>
    <row r="6" spans="1:12">
      <c r="A6" s="119"/>
      <c r="B6" s="136" t="s">
        <v>534</v>
      </c>
      <c r="C6" s="518"/>
      <c r="D6" s="122" t="s">
        <v>534</v>
      </c>
      <c r="E6" s="520"/>
      <c r="F6" s="119"/>
      <c r="G6" s="131" t="s">
        <v>15</v>
      </c>
      <c r="H6" s="132" t="s">
        <v>16</v>
      </c>
      <c r="I6" s="119"/>
      <c r="J6" s="128" t="s">
        <v>17</v>
      </c>
      <c r="K6" s="129" t="s">
        <v>18</v>
      </c>
      <c r="L6" s="119" t="s">
        <v>19</v>
      </c>
    </row>
    <row r="7" spans="1:12">
      <c r="A7" s="119"/>
      <c r="B7" s="136" t="s">
        <v>14</v>
      </c>
      <c r="C7" s="518"/>
      <c r="D7" s="122" t="s">
        <v>14</v>
      </c>
      <c r="E7" s="520"/>
      <c r="F7" s="119"/>
      <c r="G7" s="133" t="s">
        <v>21</v>
      </c>
      <c r="H7" s="134" t="s">
        <v>22</v>
      </c>
      <c r="I7" s="119"/>
      <c r="J7" s="128" t="s">
        <v>583</v>
      </c>
      <c r="K7" s="129" t="s">
        <v>23</v>
      </c>
      <c r="L7" s="119" t="s">
        <v>24</v>
      </c>
    </row>
    <row r="8" spans="1:12">
      <c r="A8" s="119"/>
      <c r="B8" s="136" t="s">
        <v>20</v>
      </c>
      <c r="C8" s="518"/>
      <c r="D8" s="122" t="s">
        <v>20</v>
      </c>
      <c r="E8" s="524"/>
      <c r="F8" s="119"/>
      <c r="G8" s="119"/>
      <c r="H8" s="119"/>
      <c r="I8" s="119"/>
      <c r="J8" s="128" t="s">
        <v>584</v>
      </c>
      <c r="K8" s="129" t="s">
        <v>26</v>
      </c>
      <c r="L8" s="119" t="s">
        <v>27</v>
      </c>
    </row>
    <row r="9" spans="1:12">
      <c r="A9" s="119"/>
      <c r="B9" s="136" t="s">
        <v>25</v>
      </c>
      <c r="C9" s="522"/>
      <c r="D9" s="122" t="s">
        <v>25</v>
      </c>
      <c r="E9" s="520"/>
      <c r="F9" s="119"/>
      <c r="G9" s="119"/>
      <c r="H9" s="119"/>
      <c r="I9" s="119"/>
      <c r="J9" s="128" t="s">
        <v>585</v>
      </c>
      <c r="K9" s="129" t="s">
        <v>29</v>
      </c>
      <c r="L9" s="119" t="s">
        <v>30</v>
      </c>
    </row>
    <row r="10" spans="1:12">
      <c r="A10" s="119"/>
      <c r="B10" s="136" t="s">
        <v>31</v>
      </c>
      <c r="C10" s="518"/>
      <c r="D10" s="122" t="s">
        <v>28</v>
      </c>
      <c r="E10" s="524"/>
      <c r="F10" s="119"/>
      <c r="G10" s="119" t="s">
        <v>168</v>
      </c>
      <c r="H10" s="119"/>
      <c r="I10" s="119"/>
      <c r="J10" s="128" t="s">
        <v>586</v>
      </c>
      <c r="K10" s="129" t="s">
        <v>32</v>
      </c>
      <c r="L10" s="119" t="s">
        <v>33</v>
      </c>
    </row>
    <row r="11" spans="1:12">
      <c r="A11" s="119"/>
      <c r="B11" s="136" t="s">
        <v>481</v>
      </c>
      <c r="C11" s="522"/>
      <c r="D11" s="122" t="s">
        <v>31</v>
      </c>
      <c r="E11" s="520"/>
      <c r="F11" s="119"/>
      <c r="G11" s="121"/>
      <c r="H11" s="121"/>
      <c r="I11" s="119"/>
      <c r="J11" s="128" t="s">
        <v>587</v>
      </c>
      <c r="K11" s="129" t="s">
        <v>34</v>
      </c>
      <c r="L11" s="119" t="s">
        <v>35</v>
      </c>
    </row>
    <row r="12" spans="1:12">
      <c r="A12" s="119"/>
      <c r="B12" s="136" t="s">
        <v>654</v>
      </c>
      <c r="C12" s="518"/>
      <c r="D12" s="122" t="s">
        <v>506</v>
      </c>
      <c r="E12" s="524"/>
      <c r="F12" s="119"/>
      <c r="G12" s="131" t="s">
        <v>5</v>
      </c>
      <c r="H12" s="132" t="s">
        <v>6</v>
      </c>
      <c r="I12" s="119"/>
      <c r="J12" s="128" t="s">
        <v>588</v>
      </c>
      <c r="K12" s="129" t="s">
        <v>36</v>
      </c>
      <c r="L12" s="119" t="s">
        <v>37</v>
      </c>
    </row>
    <row r="13" spans="1:12">
      <c r="A13" s="119"/>
      <c r="B13" s="136" t="s">
        <v>479</v>
      </c>
      <c r="C13" s="518"/>
      <c r="D13" s="122" t="s">
        <v>658</v>
      </c>
      <c r="E13" s="520"/>
      <c r="F13" s="119"/>
      <c r="G13" s="131" t="s">
        <v>10</v>
      </c>
      <c r="H13" s="132" t="s">
        <v>11</v>
      </c>
      <c r="I13" s="119"/>
      <c r="J13" s="128" t="s">
        <v>589</v>
      </c>
      <c r="K13" s="129" t="s">
        <v>40</v>
      </c>
      <c r="L13" s="119" t="s">
        <v>41</v>
      </c>
    </row>
    <row r="14" spans="1:12">
      <c r="A14" s="119"/>
      <c r="B14" s="136" t="s">
        <v>38</v>
      </c>
      <c r="C14" s="522"/>
      <c r="D14" s="122" t="s">
        <v>507</v>
      </c>
      <c r="E14" s="524"/>
      <c r="F14" s="119"/>
      <c r="G14" s="131" t="s">
        <v>15</v>
      </c>
      <c r="H14" s="132" t="s">
        <v>16</v>
      </c>
      <c r="I14" s="119"/>
      <c r="J14" s="128" t="s">
        <v>590</v>
      </c>
      <c r="K14" s="129" t="s">
        <v>43</v>
      </c>
      <c r="L14" s="119" t="s">
        <v>44</v>
      </c>
    </row>
    <row r="15" spans="1:12">
      <c r="A15" s="119"/>
      <c r="B15" s="136" t="s">
        <v>483</v>
      </c>
      <c r="C15" s="522"/>
      <c r="D15" s="123" t="s">
        <v>483</v>
      </c>
      <c r="E15" s="524"/>
      <c r="F15" s="119"/>
      <c r="G15" s="133" t="s">
        <v>21</v>
      </c>
      <c r="H15" s="134" t="s">
        <v>22</v>
      </c>
      <c r="I15" s="119"/>
      <c r="J15" s="128" t="s">
        <v>591</v>
      </c>
      <c r="K15" s="129" t="s">
        <v>46</v>
      </c>
      <c r="L15" s="119" t="s">
        <v>47</v>
      </c>
    </row>
    <row r="16" spans="1:12">
      <c r="A16" s="119"/>
      <c r="B16" s="136" t="s">
        <v>484</v>
      </c>
      <c r="C16" s="518"/>
      <c r="D16" s="123" t="s">
        <v>484</v>
      </c>
      <c r="E16" s="520"/>
      <c r="F16" s="119"/>
      <c r="G16" s="119"/>
      <c r="H16" s="119"/>
      <c r="I16" s="119"/>
      <c r="J16" s="128" t="s">
        <v>592</v>
      </c>
      <c r="K16" s="129" t="s">
        <v>49</v>
      </c>
      <c r="L16" s="119" t="s">
        <v>50</v>
      </c>
    </row>
    <row r="17" spans="2:12">
      <c r="B17" s="138" t="s">
        <v>485</v>
      </c>
      <c r="C17" s="518"/>
      <c r="D17" s="123" t="s">
        <v>485</v>
      </c>
      <c r="E17" s="520"/>
      <c r="F17" s="119"/>
      <c r="G17" s="119" t="s">
        <v>52</v>
      </c>
      <c r="H17" s="119"/>
      <c r="I17" s="119"/>
      <c r="J17" s="128" t="s">
        <v>593</v>
      </c>
      <c r="K17" s="129" t="s">
        <v>53</v>
      </c>
      <c r="L17" s="119" t="s">
        <v>54</v>
      </c>
    </row>
    <row r="18" spans="2:12">
      <c r="B18" s="138" t="s">
        <v>486</v>
      </c>
      <c r="C18" s="522"/>
      <c r="D18" s="123" t="s">
        <v>486</v>
      </c>
      <c r="E18" s="524"/>
      <c r="F18" s="119"/>
      <c r="G18" s="120"/>
      <c r="H18" s="119"/>
      <c r="I18" s="119"/>
      <c r="J18" s="128" t="s">
        <v>594</v>
      </c>
      <c r="K18" s="129" t="s">
        <v>56</v>
      </c>
      <c r="L18" s="119" t="s">
        <v>57</v>
      </c>
    </row>
    <row r="19" spans="2:12">
      <c r="B19" s="138" t="s">
        <v>655</v>
      </c>
      <c r="C19" s="523"/>
      <c r="D19" s="123" t="s">
        <v>541</v>
      </c>
      <c r="E19" s="525"/>
      <c r="F19" s="119"/>
      <c r="G19" s="135" t="s">
        <v>167</v>
      </c>
      <c r="H19" s="119"/>
      <c r="I19" s="119"/>
      <c r="J19" s="128" t="s">
        <v>595</v>
      </c>
      <c r="K19" s="129" t="s">
        <v>293</v>
      </c>
      <c r="L19" s="130" t="s">
        <v>294</v>
      </c>
    </row>
    <row r="20" spans="2:12">
      <c r="B20" s="138" t="s">
        <v>656</v>
      </c>
      <c r="C20" s="519"/>
      <c r="D20" s="123" t="s">
        <v>542</v>
      </c>
      <c r="E20" s="521"/>
      <c r="F20" s="119"/>
      <c r="G20" s="119"/>
      <c r="H20" s="119"/>
      <c r="I20" s="119"/>
      <c r="J20" s="128" t="s">
        <v>596</v>
      </c>
      <c r="K20" s="129" t="s">
        <v>295</v>
      </c>
      <c r="L20" s="130" t="s">
        <v>296</v>
      </c>
    </row>
    <row r="21" spans="2:12">
      <c r="B21" s="138" t="s">
        <v>657</v>
      </c>
      <c r="C21" s="519"/>
      <c r="D21" s="123" t="s">
        <v>543</v>
      </c>
      <c r="E21" s="521"/>
      <c r="F21" s="119"/>
      <c r="G21" s="119" t="s">
        <v>178</v>
      </c>
      <c r="H21" s="119"/>
      <c r="I21" s="119"/>
      <c r="J21" s="128" t="s">
        <v>597</v>
      </c>
      <c r="K21" s="129" t="s">
        <v>297</v>
      </c>
      <c r="L21" s="130" t="s">
        <v>298</v>
      </c>
    </row>
    <row r="22" spans="2:12">
      <c r="B22" s="138" t="s">
        <v>487</v>
      </c>
      <c r="C22" s="523"/>
      <c r="D22" s="123" t="s">
        <v>663</v>
      </c>
      <c r="E22" s="525"/>
      <c r="F22" s="119"/>
      <c r="G22" s="120"/>
      <c r="H22" s="119"/>
      <c r="I22" s="119"/>
      <c r="J22" s="128" t="s">
        <v>598</v>
      </c>
      <c r="K22" s="129" t="s">
        <v>299</v>
      </c>
      <c r="L22" s="130" t="s">
        <v>300</v>
      </c>
    </row>
    <row r="23" spans="2:12">
      <c r="B23" s="138" t="s">
        <v>488</v>
      </c>
      <c r="C23" s="519"/>
      <c r="D23" s="124"/>
      <c r="E23" s="139"/>
      <c r="F23" s="119"/>
      <c r="G23" s="135" t="s">
        <v>167</v>
      </c>
      <c r="H23" s="119"/>
      <c r="I23" s="119"/>
      <c r="J23" s="128" t="s">
        <v>599</v>
      </c>
      <c r="K23" s="129" t="s">
        <v>59</v>
      </c>
      <c r="L23" s="119" t="s">
        <v>60</v>
      </c>
    </row>
    <row r="24" spans="2:12">
      <c r="B24" s="138" t="s">
        <v>489</v>
      </c>
      <c r="C24" s="519"/>
      <c r="D24" s="124"/>
      <c r="E24" s="139"/>
      <c r="F24" s="119"/>
      <c r="G24" s="135" t="s">
        <v>496</v>
      </c>
      <c r="H24" s="119"/>
      <c r="I24" s="119"/>
      <c r="J24" s="128" t="s">
        <v>600</v>
      </c>
      <c r="K24" s="129" t="s">
        <v>61</v>
      </c>
      <c r="L24" s="119" t="s">
        <v>62</v>
      </c>
    </row>
    <row r="25" spans="2:12">
      <c r="B25" s="138" t="s">
        <v>662</v>
      </c>
      <c r="C25" s="523"/>
      <c r="D25" s="124"/>
      <c r="E25" s="139"/>
      <c r="F25" s="119"/>
      <c r="G25" s="135" t="s">
        <v>497</v>
      </c>
      <c r="H25" s="119"/>
      <c r="I25" s="119"/>
      <c r="J25" s="128" t="s">
        <v>601</v>
      </c>
      <c r="K25" s="129" t="s">
        <v>285</v>
      </c>
      <c r="L25" s="130" t="s">
        <v>288</v>
      </c>
    </row>
    <row r="26" spans="2:12">
      <c r="B26" s="140"/>
      <c r="C26" s="124"/>
      <c r="D26" s="124"/>
      <c r="E26" s="139"/>
      <c r="F26" s="119"/>
      <c r="G26" s="135" t="s">
        <v>498</v>
      </c>
      <c r="H26" s="119"/>
      <c r="I26" s="119"/>
      <c r="J26" s="128" t="s">
        <v>602</v>
      </c>
      <c r="K26" s="129" t="s">
        <v>286</v>
      </c>
      <c r="L26" s="130" t="s">
        <v>287</v>
      </c>
    </row>
    <row r="27" spans="2:12" ht="14.25" thickBot="1">
      <c r="B27" s="141"/>
      <c r="C27" s="142"/>
      <c r="D27" s="142"/>
      <c r="E27" s="143"/>
      <c r="F27" s="119"/>
      <c r="G27" s="135" t="s">
        <v>499</v>
      </c>
      <c r="H27" s="119"/>
      <c r="I27" s="119"/>
      <c r="J27" s="128" t="s">
        <v>603</v>
      </c>
      <c r="K27" s="129" t="s">
        <v>63</v>
      </c>
      <c r="L27" s="119" t="s">
        <v>64</v>
      </c>
    </row>
    <row r="28" spans="2:12" ht="14.25" thickBot="1">
      <c r="B28" s="119"/>
      <c r="C28" s="119"/>
      <c r="D28" s="119"/>
      <c r="E28" s="119"/>
      <c r="F28" s="119"/>
      <c r="G28" s="135" t="s">
        <v>500</v>
      </c>
      <c r="H28" s="119"/>
      <c r="I28" s="119"/>
      <c r="J28" s="128" t="s">
        <v>604</v>
      </c>
      <c r="K28" s="129" t="s">
        <v>65</v>
      </c>
      <c r="L28" s="119" t="s">
        <v>66</v>
      </c>
    </row>
    <row r="29" spans="2:12" ht="14.25" thickBot="1">
      <c r="B29" s="157" t="s">
        <v>325</v>
      </c>
      <c r="C29" s="299"/>
      <c r="D29" s="159" t="s">
        <v>326</v>
      </c>
      <c r="E29" s="162"/>
      <c r="F29" s="119"/>
      <c r="G29" s="135" t="s">
        <v>501</v>
      </c>
      <c r="H29" s="119"/>
      <c r="I29" s="119"/>
      <c r="J29" s="128" t="s">
        <v>605</v>
      </c>
      <c r="K29" s="129" t="s">
        <v>67</v>
      </c>
      <c r="L29" s="119" t="s">
        <v>68</v>
      </c>
    </row>
    <row r="30" spans="2:12" ht="14.25" thickTop="1">
      <c r="B30" s="156"/>
      <c r="C30" s="300"/>
      <c r="D30" s="126"/>
      <c r="E30" s="161"/>
      <c r="F30" s="119"/>
      <c r="G30" s="135" t="s">
        <v>502</v>
      </c>
      <c r="H30" s="119"/>
      <c r="I30" s="119"/>
      <c r="J30" s="128" t="s">
        <v>606</v>
      </c>
      <c r="K30" s="129" t="s">
        <v>69</v>
      </c>
      <c r="L30" s="119" t="s">
        <v>70</v>
      </c>
    </row>
    <row r="31" spans="2:12">
      <c r="B31" s="136" t="s">
        <v>4</v>
      </c>
      <c r="C31" s="301"/>
      <c r="D31" s="122" t="s">
        <v>4</v>
      </c>
      <c r="E31" s="137"/>
      <c r="F31" s="119"/>
      <c r="G31" s="135" t="s">
        <v>503</v>
      </c>
      <c r="H31" s="119"/>
      <c r="I31" s="119"/>
      <c r="J31" s="128" t="s">
        <v>607</v>
      </c>
      <c r="K31" s="129" t="s">
        <v>71</v>
      </c>
      <c r="L31" s="119" t="s">
        <v>72</v>
      </c>
    </row>
    <row r="32" spans="2:12">
      <c r="B32" s="136" t="s">
        <v>9</v>
      </c>
      <c r="C32" s="301"/>
      <c r="D32" s="122" t="s">
        <v>9</v>
      </c>
      <c r="E32" s="137"/>
      <c r="F32" s="119"/>
      <c r="G32" s="135" t="s">
        <v>504</v>
      </c>
      <c r="H32" s="119"/>
      <c r="I32" s="119"/>
      <c r="J32" s="128" t="s">
        <v>73</v>
      </c>
      <c r="K32" s="129" t="s">
        <v>74</v>
      </c>
      <c r="L32" s="119" t="s">
        <v>75</v>
      </c>
    </row>
    <row r="33" spans="2:12">
      <c r="B33" s="136" t="s">
        <v>14</v>
      </c>
      <c r="C33" s="301"/>
      <c r="D33" s="122" t="s">
        <v>14</v>
      </c>
      <c r="E33" s="137"/>
      <c r="F33" s="119"/>
      <c r="G33" s="135" t="s">
        <v>505</v>
      </c>
      <c r="H33" s="119"/>
      <c r="I33" s="119"/>
      <c r="J33" s="128" t="s">
        <v>608</v>
      </c>
      <c r="K33" s="129" t="s">
        <v>76</v>
      </c>
      <c r="L33" s="119" t="s">
        <v>77</v>
      </c>
    </row>
    <row r="34" spans="2:12">
      <c r="B34" s="136" t="s">
        <v>20</v>
      </c>
      <c r="C34" s="301"/>
      <c r="D34" s="122" t="s">
        <v>20</v>
      </c>
      <c r="E34" s="137"/>
      <c r="F34" s="119"/>
      <c r="G34" s="119"/>
      <c r="H34" s="119"/>
      <c r="I34" s="119"/>
      <c r="J34" s="128" t="s">
        <v>609</v>
      </c>
      <c r="K34" s="129" t="s">
        <v>78</v>
      </c>
      <c r="L34" s="119" t="s">
        <v>79</v>
      </c>
    </row>
    <row r="35" spans="2:12">
      <c r="B35" s="136" t="s">
        <v>25</v>
      </c>
      <c r="C35" s="301"/>
      <c r="D35" s="122" t="s">
        <v>25</v>
      </c>
      <c r="E35" s="137"/>
      <c r="F35" s="119"/>
      <c r="G35" s="119"/>
      <c r="H35" s="119"/>
      <c r="I35" s="119"/>
      <c r="J35" s="128" t="s">
        <v>610</v>
      </c>
      <c r="K35" s="129" t="s">
        <v>80</v>
      </c>
      <c r="L35" s="119" t="s">
        <v>81</v>
      </c>
    </row>
    <row r="36" spans="2:12">
      <c r="B36" s="136" t="s">
        <v>31</v>
      </c>
      <c r="C36" s="301"/>
      <c r="D36" s="122" t="s">
        <v>31</v>
      </c>
      <c r="E36" s="137"/>
      <c r="F36" s="119"/>
      <c r="G36" s="119"/>
      <c r="H36" s="119"/>
      <c r="I36" s="119"/>
      <c r="J36" s="128" t="s">
        <v>611</v>
      </c>
      <c r="K36" s="129" t="s">
        <v>82</v>
      </c>
      <c r="L36" s="119" t="s">
        <v>83</v>
      </c>
    </row>
    <row r="37" spans="2:12">
      <c r="B37" s="136" t="s">
        <v>88</v>
      </c>
      <c r="C37" s="301"/>
      <c r="D37" s="122" t="s">
        <v>88</v>
      </c>
      <c r="E37" s="137"/>
      <c r="F37" s="119"/>
      <c r="G37" s="119"/>
      <c r="H37" s="119"/>
      <c r="I37" s="119"/>
      <c r="J37" s="128" t="s">
        <v>612</v>
      </c>
      <c r="K37" s="129" t="s">
        <v>84</v>
      </c>
      <c r="L37" s="119" t="s">
        <v>85</v>
      </c>
    </row>
    <row r="38" spans="2:12">
      <c r="B38" s="136" t="s">
        <v>481</v>
      </c>
      <c r="C38" s="301"/>
      <c r="D38" s="122" t="s">
        <v>506</v>
      </c>
      <c r="E38" s="137"/>
      <c r="F38" s="119"/>
      <c r="G38" s="119"/>
      <c r="H38" s="119"/>
      <c r="I38" s="119"/>
      <c r="J38" s="128" t="s">
        <v>613</v>
      </c>
      <c r="K38" s="129" t="s">
        <v>292</v>
      </c>
      <c r="L38" s="130" t="s">
        <v>291</v>
      </c>
    </row>
    <row r="39" spans="2:12">
      <c r="B39" s="136" t="s">
        <v>479</v>
      </c>
      <c r="C39" s="301"/>
      <c r="D39" s="122" t="s">
        <v>507</v>
      </c>
      <c r="E39" s="137"/>
      <c r="F39" s="119"/>
      <c r="G39" s="119"/>
      <c r="H39" s="119"/>
      <c r="I39" s="119"/>
      <c r="J39" s="128" t="s">
        <v>614</v>
      </c>
      <c r="K39" s="129" t="s">
        <v>289</v>
      </c>
      <c r="L39" s="130" t="s">
        <v>290</v>
      </c>
    </row>
    <row r="40" spans="2:12">
      <c r="B40" s="136" t="s">
        <v>482</v>
      </c>
      <c r="C40" s="301"/>
      <c r="D40" s="122" t="s">
        <v>540</v>
      </c>
      <c r="E40" s="137"/>
      <c r="F40" s="119"/>
      <c r="G40" s="119"/>
      <c r="H40" s="119"/>
      <c r="I40" s="119"/>
      <c r="J40" s="128" t="s">
        <v>615</v>
      </c>
      <c r="K40" s="129" t="s">
        <v>86</v>
      </c>
      <c r="L40" s="119" t="s">
        <v>87</v>
      </c>
    </row>
    <row r="41" spans="2:12">
      <c r="B41" s="136" t="s">
        <v>97</v>
      </c>
      <c r="C41" s="301"/>
      <c r="D41" s="122" t="s">
        <v>97</v>
      </c>
      <c r="E41" s="137"/>
      <c r="F41" s="119"/>
      <c r="G41" s="119"/>
      <c r="H41" s="119"/>
      <c r="I41" s="119"/>
      <c r="J41" s="128" t="s">
        <v>616</v>
      </c>
      <c r="K41" s="129" t="s">
        <v>89</v>
      </c>
      <c r="L41" s="119" t="s">
        <v>90</v>
      </c>
    </row>
    <row r="42" spans="2:12">
      <c r="B42" s="138" t="s">
        <v>483</v>
      </c>
      <c r="C42" s="301"/>
      <c r="D42" s="123" t="s">
        <v>483</v>
      </c>
      <c r="E42" s="137"/>
      <c r="F42" s="119"/>
      <c r="G42" s="119"/>
      <c r="H42" s="119"/>
      <c r="I42" s="119"/>
      <c r="J42" s="128" t="s">
        <v>617</v>
      </c>
      <c r="K42" s="129" t="s">
        <v>91</v>
      </c>
      <c r="L42" s="119" t="s">
        <v>92</v>
      </c>
    </row>
    <row r="43" spans="2:12">
      <c r="B43" s="138" t="s">
        <v>484</v>
      </c>
      <c r="C43" s="301"/>
      <c r="D43" s="123" t="s">
        <v>484</v>
      </c>
      <c r="E43" s="137"/>
      <c r="F43" s="119"/>
      <c r="G43" s="119"/>
      <c r="H43" s="119"/>
      <c r="I43" s="119"/>
      <c r="J43" s="128" t="s">
        <v>618</v>
      </c>
      <c r="K43" s="129" t="s">
        <v>93</v>
      </c>
      <c r="L43" s="119" t="s">
        <v>94</v>
      </c>
    </row>
    <row r="44" spans="2:12">
      <c r="B44" s="138" t="s">
        <v>485</v>
      </c>
      <c r="C44" s="302"/>
      <c r="D44" s="123" t="s">
        <v>485</v>
      </c>
      <c r="E44" s="137"/>
      <c r="F44" s="119"/>
      <c r="G44" s="119"/>
      <c r="H44" s="119"/>
      <c r="I44" s="119"/>
      <c r="J44" s="128" t="s">
        <v>619</v>
      </c>
      <c r="K44" s="129" t="s">
        <v>95</v>
      </c>
      <c r="L44" s="119" t="s">
        <v>96</v>
      </c>
    </row>
    <row r="45" spans="2:12">
      <c r="B45" s="138" t="s">
        <v>486</v>
      </c>
      <c r="C45" s="302"/>
      <c r="D45" s="123" t="s">
        <v>486</v>
      </c>
      <c r="E45" s="137"/>
      <c r="F45" s="119"/>
      <c r="G45" s="119"/>
      <c r="H45" s="119"/>
      <c r="I45" s="119"/>
      <c r="J45" s="128" t="s">
        <v>620</v>
      </c>
      <c r="K45" s="129" t="s">
        <v>98</v>
      </c>
      <c r="L45" s="119" t="s">
        <v>99</v>
      </c>
    </row>
    <row r="46" spans="2:12">
      <c r="B46" s="138" t="s">
        <v>487</v>
      </c>
      <c r="C46" s="302"/>
      <c r="D46" s="123" t="s">
        <v>541</v>
      </c>
      <c r="E46" s="139"/>
      <c r="F46" s="119"/>
      <c r="G46" s="119"/>
      <c r="H46" s="119"/>
      <c r="I46" s="119"/>
      <c r="J46" s="128" t="s">
        <v>621</v>
      </c>
      <c r="K46" s="129" t="s">
        <v>100</v>
      </c>
      <c r="L46" s="119" t="s">
        <v>101</v>
      </c>
    </row>
    <row r="47" spans="2:12">
      <c r="B47" s="138" t="s">
        <v>488</v>
      </c>
      <c r="C47" s="302"/>
      <c r="D47" s="123" t="s">
        <v>542</v>
      </c>
      <c r="E47" s="139"/>
      <c r="F47" s="119"/>
      <c r="G47" s="119"/>
      <c r="H47" s="119"/>
      <c r="I47" s="119"/>
      <c r="J47" s="128" t="s">
        <v>622</v>
      </c>
      <c r="K47" s="129" t="s">
        <v>102</v>
      </c>
      <c r="L47" s="119" t="s">
        <v>103</v>
      </c>
    </row>
    <row r="48" spans="2:12">
      <c r="B48" s="138" t="s">
        <v>489</v>
      </c>
      <c r="C48" s="302"/>
      <c r="D48" s="123" t="s">
        <v>543</v>
      </c>
      <c r="E48" s="139"/>
      <c r="F48" s="119"/>
      <c r="G48" s="119"/>
      <c r="H48" s="119"/>
      <c r="I48" s="119"/>
      <c r="J48" s="128" t="s">
        <v>104</v>
      </c>
      <c r="K48" s="129" t="s">
        <v>105</v>
      </c>
      <c r="L48" s="119" t="s">
        <v>106</v>
      </c>
    </row>
    <row r="49" spans="2:12">
      <c r="B49" s="138" t="s">
        <v>490</v>
      </c>
      <c r="C49" s="302"/>
      <c r="D49" s="123" t="s">
        <v>546</v>
      </c>
      <c r="E49" s="139"/>
      <c r="F49" s="119"/>
      <c r="G49" s="119"/>
      <c r="H49" s="119"/>
      <c r="I49" s="119"/>
      <c r="J49" s="128" t="s">
        <v>623</v>
      </c>
      <c r="K49" s="129" t="s">
        <v>107</v>
      </c>
      <c r="L49" s="119" t="s">
        <v>108</v>
      </c>
    </row>
    <row r="50" spans="2:12">
      <c r="B50" s="138" t="s">
        <v>491</v>
      </c>
      <c r="C50" s="302"/>
      <c r="D50" s="123" t="s">
        <v>544</v>
      </c>
      <c r="E50" s="139"/>
      <c r="F50" s="119"/>
      <c r="G50" s="119"/>
      <c r="H50" s="119"/>
      <c r="I50" s="119"/>
      <c r="J50" s="119"/>
      <c r="K50" s="119"/>
      <c r="L50" s="119"/>
    </row>
    <row r="51" spans="2:12">
      <c r="B51" s="138" t="s">
        <v>492</v>
      </c>
      <c r="C51" s="302"/>
      <c r="D51" s="123" t="s">
        <v>492</v>
      </c>
      <c r="E51" s="139"/>
      <c r="F51" s="119"/>
      <c r="G51" s="119"/>
      <c r="H51" s="119"/>
      <c r="I51" s="119"/>
      <c r="J51" s="119"/>
      <c r="K51" s="119"/>
      <c r="L51" s="119"/>
    </row>
    <row r="52" spans="2:12">
      <c r="B52" s="138" t="s">
        <v>493</v>
      </c>
      <c r="C52" s="302"/>
      <c r="D52" s="123" t="s">
        <v>530</v>
      </c>
      <c r="E52" s="139"/>
      <c r="F52" s="119"/>
      <c r="G52" s="119"/>
      <c r="H52" s="119"/>
      <c r="I52" s="119"/>
      <c r="J52" s="119"/>
      <c r="K52" s="119"/>
      <c r="L52" s="119"/>
    </row>
    <row r="53" spans="2:12">
      <c r="B53" s="138" t="s">
        <v>494</v>
      </c>
      <c r="C53" s="302"/>
      <c r="D53" s="123" t="s">
        <v>545</v>
      </c>
      <c r="E53" s="139"/>
      <c r="F53" s="119"/>
      <c r="G53" s="119"/>
      <c r="H53" s="119"/>
      <c r="I53" s="119"/>
      <c r="J53" s="119"/>
      <c r="K53" s="119"/>
      <c r="L53" s="119"/>
    </row>
    <row r="54" spans="2:12">
      <c r="B54" s="138" t="s">
        <v>495</v>
      </c>
      <c r="C54" s="302"/>
      <c r="D54" s="123" t="s">
        <v>494</v>
      </c>
      <c r="E54" s="139"/>
      <c r="F54" s="119"/>
      <c r="G54" s="119"/>
      <c r="H54" s="119"/>
      <c r="I54" s="119"/>
      <c r="J54" s="119"/>
      <c r="K54" s="119"/>
      <c r="L54" s="119"/>
    </row>
    <row r="55" spans="2:12">
      <c r="B55" s="138" t="s">
        <v>480</v>
      </c>
      <c r="C55" s="302"/>
      <c r="D55" s="123" t="s">
        <v>531</v>
      </c>
      <c r="E55" s="139"/>
      <c r="F55" s="119"/>
      <c r="G55" s="119"/>
      <c r="H55" s="119"/>
      <c r="I55" s="119"/>
      <c r="J55" s="119"/>
      <c r="K55" s="119"/>
      <c r="L55" s="119"/>
    </row>
    <row r="56" spans="2:12">
      <c r="B56" s="140"/>
      <c r="C56" s="302"/>
      <c r="D56" s="124"/>
      <c r="E56" s="139"/>
      <c r="F56" s="119"/>
      <c r="G56" s="119"/>
      <c r="H56" s="119"/>
      <c r="I56" s="119"/>
      <c r="J56" s="119"/>
      <c r="K56" s="119"/>
      <c r="L56" s="119"/>
    </row>
    <row r="57" spans="2:12">
      <c r="B57" s="140"/>
      <c r="C57" s="302"/>
      <c r="D57" s="124"/>
      <c r="E57" s="139"/>
      <c r="F57" s="119"/>
      <c r="G57" s="119"/>
      <c r="H57" s="119"/>
      <c r="I57" s="119"/>
      <c r="J57" s="119"/>
      <c r="K57" s="119"/>
      <c r="L57" s="119"/>
    </row>
    <row r="58" spans="2:12">
      <c r="B58" s="140"/>
      <c r="C58" s="302"/>
      <c r="D58" s="124"/>
      <c r="E58" s="139"/>
      <c r="F58" s="119"/>
      <c r="G58" s="119"/>
      <c r="H58" s="119"/>
      <c r="I58" s="119"/>
      <c r="J58" s="119"/>
      <c r="K58" s="119"/>
      <c r="L58" s="119"/>
    </row>
    <row r="59" spans="2:12" ht="14.25" thickBot="1">
      <c r="B59" s="141"/>
      <c r="C59" s="303"/>
      <c r="D59" s="142"/>
      <c r="E59" s="143"/>
      <c r="F59" s="119"/>
      <c r="G59" s="119"/>
      <c r="H59" s="119"/>
      <c r="I59" s="119"/>
      <c r="J59" s="119"/>
      <c r="K59" s="119"/>
      <c r="L59" s="119"/>
    </row>
    <row r="60" spans="2:12" ht="14.25" thickBot="1">
      <c r="B60" s="119"/>
      <c r="C60" s="119"/>
      <c r="D60" s="119"/>
      <c r="E60" s="119"/>
      <c r="F60" s="119"/>
      <c r="G60" s="119"/>
      <c r="H60" s="119"/>
      <c r="I60" s="119"/>
      <c r="J60" s="119"/>
      <c r="K60" s="119"/>
      <c r="L60" s="119"/>
    </row>
    <row r="61" spans="2:12" ht="14.25" thickBot="1">
      <c r="B61" s="157" t="s">
        <v>329</v>
      </c>
      <c r="C61" s="159"/>
      <c r="D61" s="159" t="s">
        <v>330</v>
      </c>
      <c r="E61" s="162"/>
      <c r="F61" s="119"/>
      <c r="G61" s="119"/>
      <c r="H61" s="119"/>
      <c r="I61" s="119"/>
      <c r="J61" s="119"/>
      <c r="K61" s="119"/>
      <c r="L61" s="119"/>
    </row>
    <row r="62" spans="2:12" ht="14.25" thickTop="1">
      <c r="B62" s="156"/>
      <c r="C62" s="126"/>
      <c r="D62" s="126"/>
      <c r="E62" s="161"/>
      <c r="F62" s="119"/>
      <c r="G62" s="119"/>
      <c r="H62" s="119"/>
      <c r="I62" s="119"/>
      <c r="J62" s="119"/>
      <c r="K62" s="119"/>
      <c r="L62" s="119"/>
    </row>
    <row r="63" spans="2:12">
      <c r="B63" s="136" t="s">
        <v>528</v>
      </c>
      <c r="C63" s="127"/>
      <c r="D63" s="122" t="s">
        <v>534</v>
      </c>
      <c r="E63" s="137"/>
      <c r="F63" s="119"/>
      <c r="G63" s="119"/>
      <c r="H63" s="119"/>
      <c r="I63" s="119"/>
      <c r="J63" s="119"/>
      <c r="K63" s="119"/>
      <c r="L63" s="119"/>
    </row>
    <row r="64" spans="2:12">
      <c r="B64" s="136" t="s">
        <v>535</v>
      </c>
      <c r="C64" s="127"/>
      <c r="D64" s="122" t="s">
        <v>536</v>
      </c>
      <c r="E64" s="137"/>
    </row>
    <row r="65" spans="2:6">
      <c r="B65" s="136" t="s">
        <v>537</v>
      </c>
      <c r="C65" s="127"/>
      <c r="D65" s="122" t="s">
        <v>538</v>
      </c>
      <c r="E65" s="137"/>
      <c r="F65" s="119"/>
    </row>
    <row r="66" spans="2:6">
      <c r="B66" s="136" t="s">
        <v>539</v>
      </c>
      <c r="C66" s="127"/>
      <c r="D66" s="127"/>
      <c r="E66" s="137"/>
      <c r="F66" s="119"/>
    </row>
    <row r="67" spans="2:6">
      <c r="B67" s="138" t="s">
        <v>319</v>
      </c>
      <c r="C67" s="127"/>
      <c r="D67" s="127"/>
      <c r="E67" s="137"/>
      <c r="F67" s="119"/>
    </row>
    <row r="68" spans="2:6">
      <c r="B68" s="144"/>
      <c r="C68" s="127"/>
      <c r="D68" s="127"/>
      <c r="E68" s="137"/>
      <c r="F68" s="119"/>
    </row>
    <row r="69" spans="2:6">
      <c r="B69" s="144"/>
      <c r="C69" s="127"/>
      <c r="D69" s="127"/>
      <c r="E69" s="137"/>
      <c r="F69" s="119"/>
    </row>
    <row r="70" spans="2:6">
      <c r="B70" s="144"/>
      <c r="C70" s="127"/>
      <c r="D70" s="127"/>
      <c r="E70" s="137"/>
      <c r="F70" s="119"/>
    </row>
    <row r="71" spans="2:6" ht="14.25" thickBot="1">
      <c r="B71" s="145"/>
      <c r="C71" s="146"/>
      <c r="D71" s="146"/>
      <c r="E71" s="147"/>
      <c r="F71" s="119"/>
    </row>
    <row r="72" spans="2:6" ht="14.25" thickBot="1">
      <c r="F72" s="119"/>
    </row>
    <row r="73" spans="2:6" ht="14.25" thickBot="1">
      <c r="B73" s="157" t="s">
        <v>327</v>
      </c>
      <c r="C73" s="159"/>
      <c r="D73" s="462" t="s">
        <v>328</v>
      </c>
      <c r="E73" s="162"/>
      <c r="F73" s="119"/>
    </row>
    <row r="74" spans="2:6" ht="14.25" thickTop="1">
      <c r="B74" s="156"/>
      <c r="C74" s="126"/>
      <c r="D74" s="463"/>
      <c r="E74" s="161"/>
      <c r="F74" s="119"/>
    </row>
    <row r="75" spans="2:6">
      <c r="B75" s="136" t="s">
        <v>112</v>
      </c>
      <c r="C75" s="127"/>
      <c r="D75" s="464" t="s">
        <v>112</v>
      </c>
      <c r="E75" s="137"/>
      <c r="F75" s="119"/>
    </row>
    <row r="76" spans="2:6">
      <c r="B76" s="136" t="s">
        <v>109</v>
      </c>
      <c r="C76" s="127"/>
      <c r="D76" s="464" t="s">
        <v>109</v>
      </c>
      <c r="E76" s="137"/>
      <c r="F76" s="119"/>
    </row>
    <row r="77" spans="2:6">
      <c r="B77" s="136" t="s">
        <v>110</v>
      </c>
      <c r="C77" s="127"/>
      <c r="D77" s="464" t="s">
        <v>636</v>
      </c>
      <c r="E77" s="137"/>
      <c r="F77" s="119"/>
    </row>
    <row r="78" spans="2:6">
      <c r="B78" s="136" t="s">
        <v>111</v>
      </c>
      <c r="C78" s="127"/>
      <c r="D78" s="464" t="s">
        <v>277</v>
      </c>
      <c r="E78" s="137"/>
      <c r="F78" s="119"/>
    </row>
    <row r="79" spans="2:6">
      <c r="B79" s="136" t="s">
        <v>320</v>
      </c>
      <c r="C79" s="127"/>
      <c r="D79" s="464" t="s">
        <v>111</v>
      </c>
      <c r="E79" s="137"/>
      <c r="F79" s="119"/>
    </row>
    <row r="80" spans="2:6">
      <c r="B80" s="136" t="s">
        <v>278</v>
      </c>
      <c r="C80" s="127"/>
      <c r="D80" s="464" t="s">
        <v>637</v>
      </c>
      <c r="E80" s="137"/>
      <c r="F80" s="119"/>
    </row>
    <row r="81" spans="2:7">
      <c r="B81" s="140"/>
      <c r="C81" s="127"/>
      <c r="D81" s="465"/>
      <c r="E81" s="137"/>
      <c r="F81" s="119"/>
    </row>
    <row r="82" spans="2:7">
      <c r="B82" s="140"/>
      <c r="C82" s="127"/>
      <c r="D82" s="465"/>
      <c r="E82" s="137"/>
      <c r="F82" s="119"/>
    </row>
    <row r="83" spans="2:7" ht="14.25" thickBot="1">
      <c r="B83" s="141"/>
      <c r="C83" s="142"/>
      <c r="D83" s="466"/>
      <c r="E83" s="143"/>
      <c r="F83" s="119"/>
    </row>
    <row r="84" spans="2:7" ht="14.25" thickBot="1">
      <c r="F84" s="119"/>
      <c r="G84" s="119"/>
    </row>
    <row r="85" spans="2:7" ht="14.25" thickBot="1">
      <c r="B85" s="157" t="s">
        <v>532</v>
      </c>
      <c r="C85" s="159"/>
      <c r="D85" s="159" t="s">
        <v>533</v>
      </c>
      <c r="E85" s="162"/>
      <c r="F85" s="119"/>
      <c r="G85" s="119"/>
    </row>
    <row r="86" spans="2:7" ht="14.25" thickTop="1">
      <c r="B86" s="156"/>
      <c r="C86" s="126"/>
      <c r="D86" s="126"/>
      <c r="E86" s="161"/>
      <c r="F86" s="119"/>
      <c r="G86" s="119"/>
    </row>
    <row r="87" spans="2:7">
      <c r="B87" s="136" t="s">
        <v>4</v>
      </c>
      <c r="C87" s="127"/>
      <c r="D87" s="122" t="s">
        <v>4</v>
      </c>
      <c r="E87" s="137"/>
      <c r="F87" s="119"/>
      <c r="G87" s="119"/>
    </row>
    <row r="88" spans="2:7">
      <c r="B88" s="136" t="s">
        <v>9</v>
      </c>
      <c r="C88" s="127"/>
      <c r="D88" s="122" t="s">
        <v>9</v>
      </c>
      <c r="E88" s="137"/>
    </row>
    <row r="89" spans="2:7">
      <c r="B89" s="136" t="s">
        <v>528</v>
      </c>
      <c r="C89" s="127"/>
      <c r="D89" s="122" t="s">
        <v>528</v>
      </c>
      <c r="E89" s="137"/>
      <c r="F89" s="119"/>
      <c r="G89" s="119"/>
    </row>
    <row r="90" spans="2:7">
      <c r="B90" s="136" t="s">
        <v>14</v>
      </c>
      <c r="C90" s="127"/>
      <c r="D90" s="122" t="s">
        <v>14</v>
      </c>
      <c r="E90" s="137"/>
      <c r="F90" s="119"/>
      <c r="G90" s="119"/>
    </row>
    <row r="91" spans="2:7">
      <c r="B91" s="136" t="s">
        <v>481</v>
      </c>
      <c r="C91" s="127"/>
      <c r="D91" s="122" t="s">
        <v>529</v>
      </c>
      <c r="E91" s="137"/>
      <c r="F91" s="119"/>
      <c r="G91" s="119"/>
    </row>
    <row r="92" spans="2:7">
      <c r="B92" s="136" t="s">
        <v>638</v>
      </c>
      <c r="C92" s="127"/>
      <c r="D92" s="122" t="s">
        <v>506</v>
      </c>
      <c r="E92" s="137"/>
      <c r="F92" s="119"/>
      <c r="G92" s="119"/>
    </row>
    <row r="93" spans="2:7">
      <c r="B93" s="136" t="s">
        <v>479</v>
      </c>
      <c r="C93" s="127"/>
      <c r="D93" s="122" t="s">
        <v>639</v>
      </c>
      <c r="E93" s="137"/>
      <c r="F93" s="119"/>
      <c r="G93" s="119"/>
    </row>
    <row r="94" spans="2:7">
      <c r="B94" s="136" t="s">
        <v>45</v>
      </c>
      <c r="C94" s="127"/>
      <c r="D94" s="122" t="s">
        <v>507</v>
      </c>
      <c r="E94" s="137"/>
      <c r="F94" s="119"/>
      <c r="G94" s="119"/>
    </row>
    <row r="95" spans="2:7">
      <c r="B95" s="138" t="s">
        <v>48</v>
      </c>
      <c r="C95" s="127"/>
      <c r="D95" s="122" t="s">
        <v>45</v>
      </c>
      <c r="E95" s="137"/>
      <c r="F95" s="119"/>
      <c r="G95" s="119"/>
    </row>
    <row r="96" spans="2:7">
      <c r="B96" s="138" t="s">
        <v>51</v>
      </c>
      <c r="C96" s="127"/>
      <c r="D96" s="123" t="s">
        <v>51</v>
      </c>
      <c r="E96" s="137"/>
      <c r="F96" s="119"/>
      <c r="G96" s="119"/>
    </row>
    <row r="97" spans="2:5">
      <c r="B97" s="138" t="s">
        <v>55</v>
      </c>
      <c r="C97" s="124"/>
      <c r="D97" s="123" t="s">
        <v>415</v>
      </c>
      <c r="E97" s="137"/>
    </row>
    <row r="98" spans="2:5">
      <c r="B98" s="138" t="s">
        <v>312</v>
      </c>
      <c r="C98" s="124"/>
      <c r="D98" s="123" t="s">
        <v>311</v>
      </c>
      <c r="E98" s="137"/>
    </row>
    <row r="99" spans="2:5">
      <c r="B99" s="138" t="s">
        <v>314</v>
      </c>
      <c r="C99" s="124"/>
      <c r="D99" s="123" t="s">
        <v>313</v>
      </c>
      <c r="E99" s="137"/>
    </row>
    <row r="100" spans="2:5">
      <c r="B100" s="138" t="s">
        <v>316</v>
      </c>
      <c r="C100" s="124"/>
      <c r="D100" s="123" t="s">
        <v>315</v>
      </c>
      <c r="E100" s="137"/>
    </row>
    <row r="101" spans="2:5">
      <c r="B101" s="138" t="s">
        <v>317</v>
      </c>
      <c r="C101" s="124"/>
      <c r="D101" s="124"/>
      <c r="E101" s="137"/>
    </row>
    <row r="102" spans="2:5">
      <c r="B102" s="138" t="s">
        <v>318</v>
      </c>
      <c r="C102" s="124"/>
      <c r="D102" s="124"/>
      <c r="E102" s="139"/>
    </row>
    <row r="103" spans="2:5">
      <c r="B103" s="140"/>
      <c r="C103" s="124"/>
      <c r="D103" s="124"/>
      <c r="E103" s="139"/>
    </row>
    <row r="104" spans="2:5">
      <c r="B104" s="140"/>
      <c r="C104" s="124"/>
      <c r="D104" s="124"/>
      <c r="E104" s="139"/>
    </row>
    <row r="105" spans="2:5">
      <c r="B105" s="140"/>
      <c r="C105" s="124"/>
      <c r="D105" s="124"/>
      <c r="E105" s="139"/>
    </row>
    <row r="106" spans="2:5">
      <c r="B106" s="140"/>
      <c r="C106" s="124"/>
      <c r="D106" s="124"/>
      <c r="E106" s="139"/>
    </row>
    <row r="107" spans="2:5">
      <c r="B107" s="140"/>
      <c r="C107" s="124"/>
      <c r="D107" s="124"/>
      <c r="E107" s="139"/>
    </row>
    <row r="108" spans="2:5">
      <c r="B108" s="140"/>
      <c r="C108" s="124"/>
      <c r="D108" s="124"/>
      <c r="E108" s="139"/>
    </row>
    <row r="109" spans="2:5">
      <c r="B109" s="140"/>
      <c r="C109" s="124"/>
      <c r="D109" s="124"/>
      <c r="E109" s="139"/>
    </row>
    <row r="110" spans="2:5" ht="14.25" thickBot="1">
      <c r="B110" s="141"/>
      <c r="C110" s="142"/>
      <c r="D110" s="142"/>
      <c r="E110" s="143"/>
    </row>
    <row r="111" spans="2:5" ht="14.25" thickBot="1"/>
    <row r="112" spans="2:5" ht="14.25" thickBot="1">
      <c r="B112" s="157" t="s">
        <v>331</v>
      </c>
      <c r="C112" s="159"/>
      <c r="D112" s="159" t="s">
        <v>332</v>
      </c>
      <c r="E112" s="162"/>
    </row>
    <row r="113" spans="2:5" ht="14.25" thickTop="1">
      <c r="B113" s="156"/>
      <c r="C113" s="126"/>
      <c r="D113" s="126"/>
      <c r="E113" s="161"/>
    </row>
    <row r="114" spans="2:5">
      <c r="B114" s="136" t="s">
        <v>31</v>
      </c>
      <c r="C114" s="127"/>
      <c r="D114" s="122" t="s">
        <v>28</v>
      </c>
      <c r="E114" s="137"/>
    </row>
    <row r="115" spans="2:5">
      <c r="B115" s="136" t="s">
        <v>88</v>
      </c>
      <c r="C115" s="127"/>
      <c r="D115" s="122" t="s">
        <v>31</v>
      </c>
      <c r="E115" s="137"/>
    </row>
    <row r="116" spans="2:5">
      <c r="B116" s="136" t="s">
        <v>508</v>
      </c>
      <c r="C116" s="127"/>
      <c r="D116" s="122" t="s">
        <v>88</v>
      </c>
      <c r="E116" s="137"/>
    </row>
    <row r="117" spans="2:5">
      <c r="B117" s="144"/>
      <c r="C117" s="127"/>
      <c r="D117" s="122" t="s">
        <v>97</v>
      </c>
      <c r="E117" s="137"/>
    </row>
    <row r="118" spans="2:5">
      <c r="B118" s="144"/>
      <c r="C118" s="127"/>
      <c r="D118" s="127"/>
      <c r="E118" s="137"/>
    </row>
    <row r="119" spans="2:5">
      <c r="B119" s="144"/>
      <c r="C119" s="127"/>
      <c r="D119" s="127"/>
      <c r="E119" s="137"/>
    </row>
    <row r="120" spans="2:5">
      <c r="B120" s="144"/>
      <c r="C120" s="127"/>
      <c r="D120" s="127"/>
      <c r="E120" s="137"/>
    </row>
    <row r="121" spans="2:5" ht="14.25" thickBot="1">
      <c r="B121" s="145"/>
      <c r="C121" s="146"/>
      <c r="D121" s="146"/>
      <c r="E121" s="147"/>
    </row>
    <row r="122" spans="2:5" ht="14.25" thickBot="1"/>
    <row r="123" spans="2:5" ht="14.25" thickBot="1">
      <c r="B123" s="157" t="s">
        <v>179</v>
      </c>
      <c r="C123" s="158"/>
      <c r="D123" s="159" t="s">
        <v>180</v>
      </c>
      <c r="E123" s="160"/>
    </row>
    <row r="124" spans="2:5" ht="14.25" thickTop="1">
      <c r="B124" s="156"/>
      <c r="C124" s="150"/>
      <c r="D124" s="126"/>
      <c r="E124" s="151"/>
    </row>
    <row r="125" spans="2:5">
      <c r="B125" s="136" t="s">
        <v>321</v>
      </c>
      <c r="C125" s="152"/>
      <c r="D125" s="122" t="s">
        <v>39</v>
      </c>
      <c r="E125" s="153"/>
    </row>
    <row r="126" spans="2:5" ht="14.25" thickBot="1">
      <c r="B126" s="148" t="s">
        <v>322</v>
      </c>
      <c r="C126" s="154"/>
      <c r="D126" s="149" t="s">
        <v>42</v>
      </c>
      <c r="E126" s="155"/>
    </row>
  </sheetData>
  <sheetProtection algorithmName="SHA-512" hashValue="YCiiANYl61CTgakJKrkkgp7NxEdh0Lt8+PmD0hXWE6vXQLYzuIeotT+s7KKzzxow7WX5TWcw+1FxWCDLZhVX0Q==" saltValue="7Xl4fV9LXV56SrjfbpZu4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申込方法</vt:lpstr>
      <vt:lpstr>総括申込</vt:lpstr>
      <vt:lpstr>第1回記録会-男子</vt:lpstr>
      <vt:lpstr>第1回記録会-女子</vt:lpstr>
      <vt:lpstr>第1回記録会-ﾘﾚｰ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2024-02-22T12:53:52Z</dcterms:modified>
</cp:coreProperties>
</file>