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codeName="ThisWorkbook" defaultThemeVersion="124226"/>
  <xr:revisionPtr revIDLastSave="0" documentId="13_ncr:1_{8C8C0715-2C70-4C90-839B-6E6BFD6990A6}" xr6:coauthVersionLast="47" xr6:coauthVersionMax="47" xr10:uidLastSave="{00000000-0000-0000-0000-000000000000}"/>
  <bookViews>
    <workbookView xWindow="19080" yWindow="-120" windowWidth="29040" windowHeight="15990" tabRatio="817" xr2:uid="{00000000-000D-0000-FFFF-FFFF00000000}"/>
  </bookViews>
  <sheets>
    <sheet name="申込方法" sheetId="23" r:id="rId1"/>
    <sheet name="総括申込" sheetId="2" r:id="rId2"/>
    <sheet name="選手権-男子" sheetId="6" r:id="rId3"/>
    <sheet name="選手権-女子" sheetId="7" r:id="rId4"/>
    <sheet name="選手権-ﾘﾚｰ" sheetId="8" r:id="rId5"/>
    <sheet name="選手権-混成記録明細" sheetId="9" r:id="rId6"/>
    <sheet name="第2回記録会-男子" sheetId="20" r:id="rId7"/>
    <sheet name="第2回記録会-女子" sheetId="21" r:id="rId8"/>
    <sheet name="第2回記録会-ﾘﾚｰ" sheetId="22" r:id="rId9"/>
    <sheet name="コード表" sheetId="17" state="hidden" r:id="rId10"/>
  </sheets>
  <externalReferences>
    <externalReference r:id="rId11"/>
  </externalReferences>
  <definedNames>
    <definedName name="_1記録会女子" localSheetId="0">[1]コード表!$D$3:$D$22</definedName>
    <definedName name="_1記録会女子">コード表!$D$3:$D$22</definedName>
    <definedName name="_1記録会男子">コード表!$B$3:$B$25</definedName>
    <definedName name="_2記録会女子">コード表!$D$62:$D$67</definedName>
    <definedName name="_2記録会男子">コード表!$B$62:$B$69</definedName>
    <definedName name="_3記録会女子">コード表!$D$86:$D$100</definedName>
    <definedName name="_3記録会男子">コード表!$B$86:$B$103</definedName>
    <definedName name="_県選女子">コード表!$D$30:$D$53</definedName>
    <definedName name="_県選男子">コード表!$B$30:$B$55</definedName>
    <definedName name="_国選女子">コード表!$D$74:$D$79</definedName>
    <definedName name="_国選男子">コード表!$B$74:$B$80</definedName>
    <definedName name="_xlnm.Print_Area" localSheetId="0">申込方法!$A$1:$AA$280</definedName>
    <definedName name="_xlnm.Print_Area" localSheetId="4">'選手権-ﾘﾚｰ'!$A$1:$L$48</definedName>
    <definedName name="_xlnm.Print_Area" localSheetId="5">'選手権-混成記録明細'!$A$1:$R$28</definedName>
    <definedName name="_xlnm.Print_Area" localSheetId="3">'選手権-女子'!$A$5:$AJ$54</definedName>
    <definedName name="_xlnm.Print_Area" localSheetId="2">'選手権-男子'!$A$5:$AJ$54</definedName>
    <definedName name="_xlnm.Print_Area" localSheetId="1">総括申込!$A$1:$V$44</definedName>
    <definedName name="_xlnm.Print_Area" localSheetId="8">'第2回記録会-ﾘﾚｰ'!$A$1:$L$43</definedName>
    <definedName name="_xlnm.Print_Area" localSheetId="7">'第2回記録会-女子'!$A$5:$AD$44</definedName>
    <definedName name="_xlnm.Print_Area" localSheetId="6">'第2回記録会-男子'!$A$5:$AD$44</definedName>
    <definedName name="_xlnm.Print_Titles" localSheetId="3">'選手権-女子'!$1:$3</definedName>
    <definedName name="_xlnm.Print_Titles" localSheetId="2">'選手権-男子'!$1:$3</definedName>
    <definedName name="_xlnm.Print_Titles" localSheetId="7">'第2回記録会-女子'!$1:$3</definedName>
    <definedName name="_xlnm.Print_Titles" localSheetId="6">'第2回記録会-男子'!$1:$3</definedName>
    <definedName name="ﾘﾚｰﾁｰﾑｺｰﾄﾞ" localSheetId="0">[1]コード表!$G$22:$G$33</definedName>
    <definedName name="ﾘﾚｰﾁｰﾑｺｰﾄﾞ">コード表!$G$22:$G$33</definedName>
    <definedName name="ﾘﾚｰ女子" localSheetId="0">[1]コード表!$D$124:$D$126</definedName>
    <definedName name="ﾘﾚｰ女子">コード表!$D$124:$D$126</definedName>
    <definedName name="ﾘﾚｰ男子" localSheetId="0">[1]コード表!$B$124:$B$126</definedName>
    <definedName name="ﾘﾚｰ男子">コード表!$B$124:$B$126</definedName>
    <definedName name="記録会ﾘﾚｰ女子">コード表!$D$129:$D$130</definedName>
    <definedName name="記録会ﾘﾚｰ男子">コード表!$B$129:$B$130</definedName>
    <definedName name="選手区分" localSheetId="0">[1]コード表!$G$11:$G$15</definedName>
    <definedName name="選手区分">コード表!$G$11:$G$15</definedName>
    <definedName name="団体区分" localSheetId="0">[1]コード表!$G$3:$G$7</definedName>
    <definedName name="団体区分">コード表!$G$3:$G$7</definedName>
    <definedName name="長距離女子">コード表!$D$113:$D$116</definedName>
    <definedName name="長距離男子">コード表!$B$113:$B$115</definedName>
    <definedName name="有無" localSheetId="0">[1]コード表!$G$18:$G$19</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6" i="7" l="1"/>
  <c r="B76" i="6"/>
  <c r="D44" i="22"/>
  <c r="N27" i="2" s="1"/>
  <c r="D24" i="22"/>
  <c r="N26" i="2" s="1"/>
  <c r="N17" i="2"/>
  <c r="N16" i="2"/>
  <c r="D25" i="8"/>
  <c r="D11" i="8"/>
  <c r="AK106" i="21" l="1"/>
  <c r="AC106" i="21"/>
  <c r="AB106" i="21"/>
  <c r="Y106" i="21"/>
  <c r="X106" i="21"/>
  <c r="U106" i="21"/>
  <c r="T106" i="21"/>
  <c r="R106" i="21"/>
  <c r="Q106" i="21"/>
  <c r="M106" i="21"/>
  <c r="B106" i="21"/>
  <c r="Q27" i="2" s="1"/>
  <c r="AK106" i="20"/>
  <c r="AC106" i="20"/>
  <c r="AB106" i="20"/>
  <c r="Y106" i="20"/>
  <c r="X106" i="20"/>
  <c r="U106" i="20"/>
  <c r="T106" i="20"/>
  <c r="R106" i="20"/>
  <c r="Q106" i="20"/>
  <c r="M106" i="20"/>
  <c r="B106" i="20"/>
  <c r="Q26" i="2" s="1"/>
  <c r="AQ106" i="21" l="1"/>
  <c r="G27" i="2" s="1"/>
  <c r="AN106" i="21"/>
  <c r="AP106" i="21"/>
  <c r="F27" i="2" s="1"/>
  <c r="AT106" i="21"/>
  <c r="K27" i="2" s="1"/>
  <c r="AS106" i="21"/>
  <c r="AM106" i="21"/>
  <c r="B27" i="2" s="1"/>
  <c r="E27" i="2" s="1"/>
  <c r="AT106" i="20"/>
  <c r="K26" i="2" s="1"/>
  <c r="AN106" i="20"/>
  <c r="C26" i="2" s="1"/>
  <c r="AS106" i="20"/>
  <c r="AM106" i="20"/>
  <c r="AQ106" i="20"/>
  <c r="G26" i="2" s="1"/>
  <c r="AP106" i="20"/>
  <c r="F26" i="2" s="1"/>
  <c r="J27" i="2"/>
  <c r="C27" i="2"/>
  <c r="B26" i="2"/>
  <c r="J26" i="2"/>
  <c r="E26" i="2" l="1"/>
  <c r="AM76" i="7"/>
  <c r="AG76" i="7"/>
  <c r="AF76" i="7"/>
  <c r="AE76" i="7"/>
  <c r="AA76" i="7"/>
  <c r="Z76" i="7"/>
  <c r="Y76" i="7"/>
  <c r="U76" i="7"/>
  <c r="T76" i="7"/>
  <c r="S76" i="7"/>
  <c r="M76" i="7"/>
  <c r="Q17" i="2"/>
  <c r="A1" i="2"/>
  <c r="AG76" i="6"/>
  <c r="AF76" i="6"/>
  <c r="AE76" i="6"/>
  <c r="AA76" i="6"/>
  <c r="Z76" i="6"/>
  <c r="Y76" i="6"/>
  <c r="U76" i="6"/>
  <c r="T76" i="6"/>
  <c r="S76" i="6"/>
  <c r="M76" i="6"/>
  <c r="Q16" i="2"/>
  <c r="AT76" i="7" l="1"/>
  <c r="AU76" i="7"/>
  <c r="AQ76" i="7"/>
  <c r="AR76" i="7"/>
  <c r="AV76" i="7"/>
  <c r="AO76" i="7"/>
  <c r="AS76" i="7"/>
  <c r="AW76" i="7"/>
  <c r="AP76" i="7"/>
  <c r="O2" i="9"/>
  <c r="Z26" i="2"/>
  <c r="Y26" i="2"/>
  <c r="Z16" i="2"/>
  <c r="Y16" i="2"/>
  <c r="X16" i="2" l="1"/>
  <c r="X26" i="2"/>
  <c r="V28" i="2"/>
  <c r="O28" i="2"/>
  <c r="L28" i="2"/>
  <c r="H28" i="2"/>
  <c r="D28" i="2"/>
  <c r="AJ26" i="2"/>
  <c r="AZ16" i="2" l="1"/>
  <c r="BA16" i="2"/>
  <c r="F5" i="22" l="1"/>
  <c r="F17" i="22" s="1"/>
  <c r="I3" i="22"/>
  <c r="K3" i="8"/>
  <c r="H5" i="8"/>
  <c r="AF1" i="7"/>
  <c r="AF1" i="6"/>
  <c r="AB1" i="7"/>
  <c r="AB1" i="6"/>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AV26" i="2" l="1"/>
  <c r="P26" i="2"/>
  <c r="AK26" i="2"/>
  <c r="AH26" i="2"/>
  <c r="J28" i="2"/>
  <c r="AS26" i="2"/>
  <c r="AF26" i="2"/>
  <c r="AT26" i="2"/>
  <c r="I26" i="2"/>
  <c r="M26" i="2"/>
  <c r="AQ26" i="2"/>
  <c r="B1" i="6"/>
  <c r="B1" i="7"/>
  <c r="A4" i="9"/>
  <c r="U26" i="2" l="1"/>
  <c r="AY26" i="2"/>
  <c r="R27" i="2"/>
  <c r="R26" i="2"/>
  <c r="AX26" i="2"/>
  <c r="Q28" i="2"/>
  <c r="I27" i="2"/>
  <c r="U27" i="2" s="1"/>
  <c r="M27" i="2"/>
  <c r="N28" i="2"/>
  <c r="P27" i="2"/>
  <c r="P28" i="2" s="1"/>
  <c r="K28" i="2"/>
  <c r="AI26" i="2"/>
  <c r="AP26" i="2"/>
  <c r="F28" i="2"/>
  <c r="AE26" i="2"/>
  <c r="G28" i="2"/>
  <c r="A2" i="8"/>
  <c r="R28" i="2" l="1"/>
  <c r="AB26" i="2"/>
  <c r="I28" i="2"/>
  <c r="BA26" i="2"/>
  <c r="AZ26" i="2"/>
  <c r="AM26" i="2"/>
  <c r="M28" i="2"/>
  <c r="AN26" i="2"/>
  <c r="B28" i="2"/>
  <c r="AM76" i="6"/>
  <c r="AW16" i="2"/>
  <c r="O3" i="9"/>
  <c r="AV76" i="6" l="1"/>
  <c r="AR76" i="6"/>
  <c r="AQ76" i="6"/>
  <c r="AU76" i="6"/>
  <c r="AT76" i="6"/>
  <c r="AP76" i="6"/>
  <c r="AW76" i="6"/>
  <c r="AS76" i="6"/>
  <c r="AO76" i="6"/>
  <c r="C28" i="2"/>
  <c r="AC26" i="2"/>
  <c r="V18" i="2"/>
  <c r="E28" i="2" l="1"/>
  <c r="U28" i="2"/>
  <c r="Z9" i="2" l="1"/>
  <c r="Y9" i="2"/>
  <c r="H24" i="8" l="1"/>
  <c r="H23" i="8"/>
  <c r="H10" i="8"/>
  <c r="H9" i="8"/>
  <c r="L17" i="2" l="1"/>
  <c r="AU16" i="2" s="1"/>
  <c r="J17" i="2"/>
  <c r="K17" i="2"/>
  <c r="AT16" i="2" s="1"/>
  <c r="L16" i="2"/>
  <c r="K16" i="2"/>
  <c r="AI16" i="2" s="1"/>
  <c r="J16" i="2"/>
  <c r="F16" i="2"/>
  <c r="AK16" i="2"/>
  <c r="H16" i="2"/>
  <c r="AG16" i="2" s="1"/>
  <c r="F17" i="2"/>
  <c r="AV16" i="2"/>
  <c r="AP16" i="2" l="1"/>
  <c r="AS16" i="2"/>
  <c r="M17" i="2"/>
  <c r="AH16" i="2"/>
  <c r="M16" i="2"/>
  <c r="AE16" i="2"/>
  <c r="AY16" i="2"/>
  <c r="R17" i="2"/>
  <c r="AX16" i="2"/>
  <c r="R16" i="2"/>
  <c r="AL16" i="2"/>
  <c r="AJ16" i="2"/>
  <c r="B17" i="2"/>
  <c r="AM16" i="2" s="1"/>
  <c r="H17" i="2"/>
  <c r="AR16" i="2" s="1"/>
  <c r="D16" i="2"/>
  <c r="AD16" i="2" s="1"/>
  <c r="B16" i="2"/>
  <c r="AB16" i="2" s="1"/>
  <c r="Q18" i="2"/>
  <c r="O18" i="2"/>
  <c r="N18" i="2"/>
  <c r="L18" i="2"/>
  <c r="K18" i="2"/>
  <c r="J18" i="2"/>
  <c r="F18" i="2"/>
  <c r="P17" i="2"/>
  <c r="P16" i="2"/>
  <c r="G16" i="2" l="1"/>
  <c r="H18" i="2"/>
  <c r="G17" i="2"/>
  <c r="C17" i="2"/>
  <c r="AN16" i="2" s="1"/>
  <c r="D17" i="2"/>
  <c r="AO16" i="2" s="1"/>
  <c r="B18" i="2"/>
  <c r="C16" i="2"/>
  <c r="AC16" i="2" s="1"/>
  <c r="R18" i="2"/>
  <c r="P18" i="2"/>
  <c r="M18" i="2"/>
  <c r="AQ16" i="2" l="1"/>
  <c r="I17" i="2"/>
  <c r="AF16" i="2"/>
  <c r="BC26" i="2" s="1"/>
  <c r="I16" i="2"/>
  <c r="BC16" i="2"/>
  <c r="BB16" i="2"/>
  <c r="BB26" i="2"/>
  <c r="D18" i="2"/>
  <c r="G18" i="2"/>
  <c r="E17" i="2"/>
  <c r="U17" i="2" s="1"/>
  <c r="E16" i="2"/>
  <c r="U16" i="2" s="1"/>
  <c r="C18" i="2"/>
  <c r="BD26" i="2" l="1"/>
  <c r="I18" i="2"/>
  <c r="E18" i="2"/>
  <c r="U18" i="2" l="1"/>
  <c r="BD16" i="2" l="1"/>
  <c r="R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69C1E9FF-AFBA-46E8-AE8D-6789B12C816E}">
      <text>
        <r>
          <rPr>
            <b/>
            <sz val="9"/>
            <color indexed="81"/>
            <rFont val="MS P ゴシック"/>
            <family val="3"/>
            <charset val="128"/>
          </rPr>
          <t>高</t>
        </r>
        <r>
          <rPr>
            <b/>
            <sz val="10"/>
            <color indexed="81"/>
            <rFont val="MS P ゴシック"/>
            <family val="3"/>
            <charset val="128"/>
          </rPr>
          <t>校・中学は校長の公印
大学・一般は責任者の私印</t>
        </r>
      </text>
    </comment>
  </commentList>
</comments>
</file>

<file path=xl/sharedStrings.xml><?xml version="1.0" encoding="utf-8"?>
<sst xmlns="http://schemas.openxmlformats.org/spreadsheetml/2006/main" count="2513" uniqueCount="792">
  <si>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</si>
  <si>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</si>
  <si>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</si>
  <si>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</si>
  <si>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</si>
  <si>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</si>
  <si>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</si>
  <si>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</si>
  <si>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</si>
  <si>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</si>
  <si>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</si>
  <si>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</si>
  <si>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</si>
  <si>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</si>
  <si>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</si>
  <si>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</si>
  <si>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</si>
  <si>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</si>
  <si>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</si>
  <si>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</si>
  <si>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</si>
  <si>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</si>
  <si>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</si>
  <si>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</si>
  <si>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</si>
  <si>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</si>
  <si>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</si>
  <si>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</si>
  <si>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</si>
  <si>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</si>
  <si>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</si>
  <si>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</si>
  <si>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</si>
  <si>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</si>
  <si>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</si>
  <si>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</si>
  <si>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</si>
  <si>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</si>
  <si>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</si>
  <si>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</si>
  <si>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</si>
  <si>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</si>
  <si>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</si>
  <si>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</si>
  <si>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</si>
  <si>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</si>
  <si>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</si>
  <si>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</si>
  <si>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</si>
  <si>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</si>
  <si>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</si>
  <si>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</si>
  <si>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</si>
  <si>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</si>
  <si>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</si>
  <si>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</si>
  <si>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</si>
  <si>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</si>
  <si>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</si>
  <si>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</si>
  <si>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</si>
  <si>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</si>
  <si>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</si>
  <si>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</si>
  <si>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</si>
  <si>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</si>
  <si>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</si>
  <si>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</si>
  <si>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</si>
  <si>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</si>
  <si>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</si>
  <si>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</si>
  <si>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</si>
  <si>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</si>
  <si>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</si>
  <si>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</si>
  <si>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</si>
  <si>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</si>
  <si>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</si>
  <si>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</si>
  <si>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</si>
  <si>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</si>
  <si>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</si>
  <si>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</si>
  <si>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</si>
  <si>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</si>
  <si>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</si>
  <si>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</si>
  <si>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</si>
  <si>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</si>
  <si>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</si>
  <si>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</si>
  <si>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</si>
  <si>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</si>
  <si>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</si>
  <si>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</si>
  <si>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</si>
  <si>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</si>
  <si>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</si>
  <si>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</si>
  <si>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</si>
  <si>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</si>
  <si>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</si>
  <si>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</si>
  <si>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</si>
  <si>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</si>
  <si>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</si>
  <si>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</si>
  <si>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</si>
  <si>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</si>
  <si>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</si>
  <si>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</si>
  <si>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</si>
  <si>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権</t>
    <rPh sb="0" eb="1">
      <t>ケン</t>
    </rPh>
    <phoneticPr fontId="3"/>
  </si>
  <si>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</si>
  <si>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</si>
  <si>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</si>
  <si>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</si>
  <si>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</si>
  <si>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</si>
  <si>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</si>
  <si>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</si>
  <si>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</si>
  <si>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</si>
  <si>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</si>
  <si>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</si>
  <si>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</si>
  <si>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</si>
  <si>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</si>
  <si>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参加料＝（申込種目数-強化選手種目数-前年選手権者）×1種目参加料</t>
    <rPh sb="0" eb="1">
      <t>サン</t>
    </rPh>
    <rPh sb="1" eb="2">
      <t>カ</t>
    </rPh>
    <rPh sb="2" eb="3">
      <t>リョウ</t>
    </rPh>
    <rPh sb="19" eb="21">
      <t>ゼンネン</t>
    </rPh>
    <rPh sb="21" eb="24">
      <t>センシュケン</t>
    </rPh>
    <rPh sb="24" eb="25">
      <t>シャ</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</si>
  <si>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</si>
  <si>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</si>
  <si>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</si>
  <si>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</si>
  <si>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</si>
  <si>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</si>
  <si>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</si>
  <si>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</si>
  <si>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</si>
  <si>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</si>
  <si>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</si>
  <si>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</si>
  <si>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</si>
  <si>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</si>
  <si>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</si>
  <si>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</si>
  <si>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</si>
  <si>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</si>
  <si>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</si>
  <si>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</si>
  <si>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</si>
  <si>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3"/>
  </si>
  <si>
    <t>例</t>
    <rPh sb="0" eb="1">
      <t>レイ</t>
    </rPh>
    <phoneticPr fontId="3"/>
  </si>
  <si>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</si>
  <si>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</si>
  <si>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</si>
  <si>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</si>
  <si>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</si>
  <si>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</si>
  <si>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</si>
  <si>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</si>
  <si>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</si>
  <si>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</si>
  <si>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t>
    <phoneticPr fontId="1"/>
  </si>
  <si>
    <t>4x100mR</t>
    <phoneticPr fontId="1"/>
  </si>
  <si>
    <t>ﾁｰﾑ</t>
    <phoneticPr fontId="1"/>
  </si>
  <si>
    <t>ｺｰﾄﾞ</t>
    <phoneticPr fontId="1"/>
  </si>
  <si>
    <t>ﾁｰﾑ名</t>
    <rPh sb="3" eb="4">
      <t>メイ</t>
    </rPh>
    <phoneticPr fontId="1"/>
  </si>
  <si>
    <t>神奈川高</t>
    <rPh sb="0" eb="3">
      <t>カナガワ</t>
    </rPh>
    <rPh sb="3" eb="4">
      <t>タカ</t>
    </rPh>
    <phoneticPr fontId="1"/>
  </si>
  <si>
    <t>ﾁｰﾑ</t>
    <phoneticPr fontId="1"/>
  </si>
  <si>
    <t>ﾘﾚｰﾁｰﾑｺｰﾄﾞ</t>
    <phoneticPr fontId="1"/>
  </si>
  <si>
    <t>ﾘﾚｰ男子</t>
    <rPh sb="3" eb="5">
      <t>ダンシ</t>
    </rPh>
    <phoneticPr fontId="3"/>
  </si>
  <si>
    <t>ﾘﾚｰ女子</t>
    <rPh sb="3" eb="5">
      <t>ジョシ</t>
    </rPh>
    <phoneticPr fontId="3"/>
  </si>
  <si>
    <t>種目</t>
    <phoneticPr fontId="1"/>
  </si>
  <si>
    <t>ﾘﾚｰ申込がある場合は、ﾁｰﾑｺｰﾄﾞに”○”を指定すること。</t>
    <rPh sb="3" eb="5">
      <t>モウシコミ</t>
    </rPh>
    <rPh sb="8" eb="10">
      <t>バアイ</t>
    </rPh>
    <rPh sb="24" eb="26">
      <t>シテイ</t>
    </rPh>
    <phoneticPr fontId="1"/>
  </si>
  <si>
    <t>ﾁｰﾑ名称は、総括申込書記載の「所属名」になる。</t>
    <rPh sb="3" eb="5">
      <t>メイショウ</t>
    </rPh>
    <rPh sb="7" eb="9">
      <t>ソウカツ</t>
    </rPh>
    <rPh sb="9" eb="11">
      <t>モウシコミ</t>
    </rPh>
    <rPh sb="11" eb="12">
      <t>ショ</t>
    </rPh>
    <rPh sb="12" eb="14">
      <t>キサイ</t>
    </rPh>
    <rPh sb="16" eb="18">
      <t>ショゾク</t>
    </rPh>
    <rPh sb="18" eb="19">
      <t>メイ</t>
    </rPh>
    <phoneticPr fontId="1"/>
  </si>
  <si>
    <t>4010</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</si>
  <si>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</si>
  <si>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</si>
  <si>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</si>
  <si>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</si>
  <si>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</si>
  <si>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</si>
  <si>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</si>
  <si>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</si>
  <si>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</si>
  <si>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風</t>
    <rPh sb="0" eb="1">
      <t>カゼ</t>
    </rPh>
    <phoneticPr fontId="1"/>
  </si>
  <si>
    <t>400ｍ</t>
    <phoneticPr fontId="1"/>
  </si>
  <si>
    <t>1500ｍ</t>
    <phoneticPr fontId="1"/>
  </si>
  <si>
    <t>走高跳</t>
    <rPh sb="0" eb="1">
      <t>ソウ</t>
    </rPh>
    <rPh sb="1" eb="3">
      <t>タカト</t>
    </rPh>
    <phoneticPr fontId="1"/>
  </si>
  <si>
    <t>棒高跳</t>
    <rPh sb="0" eb="3">
      <t>ボウタカト</t>
    </rPh>
    <phoneticPr fontId="1"/>
  </si>
  <si>
    <t>走幅跳</t>
    <rPh sb="0" eb="1">
      <t>ハシ</t>
    </rPh>
    <rPh sb="1" eb="2">
      <t>ハバ</t>
    </rPh>
    <rPh sb="2" eb="3">
      <t>トビ</t>
    </rPh>
    <phoneticPr fontId="1"/>
  </si>
  <si>
    <t>800ｍ</t>
    <phoneticPr fontId="1"/>
  </si>
  <si>
    <t>種目別-公認資格記録(※走高跳・棒高跳は必ず最高記録を入力してください)</t>
    <rPh sb="0" eb="3">
      <t>シュモクベツ</t>
    </rPh>
    <rPh sb="4" eb="6">
      <t>コウニン</t>
    </rPh>
    <rPh sb="6" eb="8">
      <t>シカク</t>
    </rPh>
    <rPh sb="8" eb="10">
      <t>キロク</t>
    </rPh>
    <rPh sb="12" eb="13">
      <t>ハシ</t>
    </rPh>
    <rPh sb="13" eb="15">
      <t>タカト</t>
    </rPh>
    <rPh sb="16" eb="19">
      <t>ボウタカト</t>
    </rPh>
    <rPh sb="20" eb="21">
      <t>カナラ</t>
    </rPh>
    <rPh sb="22" eb="24">
      <t>サイコウ</t>
    </rPh>
    <rPh sb="24" eb="26">
      <t>キロク</t>
    </rPh>
    <rPh sb="27" eb="29">
      <t>ニュウリョク</t>
    </rPh>
    <phoneticPr fontId="1"/>
  </si>
  <si>
    <t>種目別-公認資格記録(※走高跳は必ず最高記録を入力してください)</t>
    <rPh sb="0" eb="3">
      <t>シュモクベツ</t>
    </rPh>
    <rPh sb="4" eb="6">
      <t>コウニン</t>
    </rPh>
    <rPh sb="6" eb="8">
      <t>シカク</t>
    </rPh>
    <rPh sb="8" eb="10">
      <t>キロク</t>
    </rPh>
    <phoneticPr fontId="1"/>
  </si>
  <si>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</si>
  <si>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【振込】</t>
    <rPh sb="1" eb="3">
      <t>フリコミ</t>
    </rPh>
    <phoneticPr fontId="3"/>
  </si>
  <si>
    <t>振込名義</t>
    <rPh sb="0" eb="2">
      <t>フリコ</t>
    </rPh>
    <rPh sb="2" eb="4">
      <t>メイギ</t>
    </rPh>
    <phoneticPr fontId="3"/>
  </si>
  <si>
    <t>で</t>
    <phoneticPr fontId="3"/>
  </si>
  <si>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</si>
  <si>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</si>
  <si>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</si>
  <si>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</si>
  <si>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</si>
  <si>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</si>
  <si>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</si>
  <si>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月/日</t>
    <rPh sb="0" eb="1">
      <t>ツキ</t>
    </rPh>
    <rPh sb="2" eb="3">
      <t>ヒ</t>
    </rPh>
    <phoneticPr fontId="4"/>
  </si>
  <si>
    <t>競技会名</t>
    <rPh sb="0" eb="3">
      <t>キョウギカイ</t>
    </rPh>
    <rPh sb="3" eb="4">
      <t>メイ</t>
    </rPh>
    <phoneticPr fontId="4"/>
  </si>
  <si>
    <t>5/3</t>
    <phoneticPr fontId="1"/>
  </si>
  <si>
    <t>種目</t>
    <phoneticPr fontId="1"/>
  </si>
  <si>
    <t>4x400mR</t>
    <phoneticPr fontId="1"/>
  </si>
  <si>
    <t>ﾁｰﾑ</t>
    <phoneticPr fontId="1"/>
  </si>
  <si>
    <t>ｺｰﾄﾞ</t>
    <phoneticPr fontId="1"/>
  </si>
  <si>
    <t>○</t>
    <phoneticPr fontId="1"/>
  </si>
  <si>
    <t>3</t>
    <phoneticPr fontId="1"/>
  </si>
  <si>
    <t>1281</t>
    <phoneticPr fontId="1"/>
  </si>
  <si>
    <t>2650</t>
    <phoneticPr fontId="1"/>
  </si>
  <si>
    <t>570</t>
    <phoneticPr fontId="1"/>
  </si>
  <si>
    <t>1089</t>
    <phoneticPr fontId="1"/>
  </si>
  <si>
    <t>2110</t>
    <phoneticPr fontId="1"/>
  </si>
  <si>
    <t>705</t>
    <phoneticPr fontId="1"/>
  </si>
  <si>
    <t>チーム名</t>
    <rPh sb="3" eb="4">
      <t>メイ</t>
    </rPh>
    <phoneticPr fontId="1"/>
  </si>
  <si>
    <t>35081</t>
    <phoneticPr fontId="1"/>
  </si>
  <si>
    <t>に振込みましたので「ご利用控え」の写しを同封します。</t>
    <rPh sb="1" eb="3">
      <t>フリコ</t>
    </rPh>
    <rPh sb="11" eb="13">
      <t>リヨウ</t>
    </rPh>
    <rPh sb="13" eb="14">
      <t>ヒカ</t>
    </rPh>
    <rPh sb="17" eb="18">
      <t>ウツ</t>
    </rPh>
    <rPh sb="20" eb="22">
      <t>ドウフウ</t>
    </rPh>
    <phoneticPr fontId="3"/>
  </si>
  <si>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</si>
  <si>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</si>
  <si>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</si>
  <si>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</si>
  <si>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</si>
  <si>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</si>
  <si>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選</t>
    <rPh sb="0" eb="1">
      <t>セン</t>
    </rPh>
    <phoneticPr fontId="3"/>
  </si>
  <si>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</si>
  <si>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</si>
  <si>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男子種目</t>
    <rPh sb="0" eb="2">
      <t>ダンシ</t>
    </rPh>
    <rPh sb="2" eb="4">
      <t>シュモク</t>
    </rPh>
    <phoneticPr fontId="4"/>
  </si>
  <si>
    <t>№</t>
    <phoneticPr fontId="1"/>
  </si>
  <si>
    <t>少B100mH(0.762)</t>
    <rPh sb="0" eb="1">
      <t>ショウ</t>
    </rPh>
    <phoneticPr fontId="3"/>
  </si>
  <si>
    <t>※最下段の【振込】は必ず記載のこと。</t>
    <rPh sb="1" eb="4">
      <t>サイカダン</t>
    </rPh>
    <rPh sb="6" eb="8">
      <t>フリコミ</t>
    </rPh>
    <rPh sb="10" eb="11">
      <t>カナラ</t>
    </rPh>
    <rPh sb="12" eb="14">
      <t>キサイ</t>
    </rPh>
    <phoneticPr fontId="3"/>
  </si>
  <si>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</si>
  <si>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</si>
  <si>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</si>
  <si>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</si>
  <si>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</si>
  <si>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</si>
  <si>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</si>
  <si>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</si>
  <si>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</si>
  <si>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</si>
  <si>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</si>
  <si>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</si>
  <si>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</si>
  <si>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</si>
  <si>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</si>
  <si>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</si>
  <si>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</si>
  <si>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</si>
  <si>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</si>
  <si>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</si>
  <si>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</si>
  <si>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</si>
  <si>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</si>
  <si>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</si>
  <si>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</si>
  <si>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</si>
  <si>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</si>
  <si>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</si>
  <si>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</si>
  <si>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</si>
  <si>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</si>
  <si>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</si>
  <si>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</si>
  <si>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</si>
  <si>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</si>
  <si>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</si>
  <si>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</si>
  <si>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</si>
  <si>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</si>
  <si>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</si>
  <si>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</si>
  <si>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</si>
  <si>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</si>
  <si>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</si>
  <si>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</si>
  <si>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</si>
  <si>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</si>
  <si>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</si>
  <si>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100m</t>
    <phoneticPr fontId="1"/>
  </si>
  <si>
    <t>200m</t>
    <phoneticPr fontId="1"/>
  </si>
  <si>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</si>
  <si>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</si>
  <si>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</si>
  <si>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 男子十種 】</t>
    <rPh sb="2" eb="4">
      <t>ダンシ</t>
    </rPh>
    <rPh sb="4" eb="6">
      <t>ジッシュ</t>
    </rPh>
    <phoneticPr fontId="1"/>
  </si>
  <si>
    <t>【 女子七種 】</t>
    <rPh sb="2" eb="4">
      <t>ジョシ</t>
    </rPh>
    <rPh sb="4" eb="6">
      <t>ナナシュ</t>
    </rPh>
    <phoneticPr fontId="1"/>
  </si>
  <si>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</si>
  <si>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</si>
  <si>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</si>
  <si>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※：クラブチームで申込む「中高生」は一般扱いで集計。</t>
    <rPh sb="9" eb="11">
      <t>モウシコ</t>
    </rPh>
    <rPh sb="13" eb="16">
      <t>チュウコウセイ</t>
    </rPh>
    <rPh sb="18" eb="20">
      <t>イッパン</t>
    </rPh>
    <rPh sb="20" eb="21">
      <t>アツカ</t>
    </rPh>
    <rPh sb="23" eb="25">
      <t>シュウケイ</t>
    </rPh>
    <phoneticPr fontId="3"/>
  </si>
  <si>
    <t>少B1500m</t>
    <rPh sb="0" eb="1">
      <t>ショウ</t>
    </rPh>
    <phoneticPr fontId="3"/>
  </si>
  <si>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</si>
  <si>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</si>
  <si>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</si>
  <si>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</si>
  <si>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</si>
  <si>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姓</t>
    <rPh sb="0" eb="1">
      <t>セイ</t>
    </rPh>
    <phoneticPr fontId="1"/>
  </si>
  <si>
    <t>名</t>
    <rPh sb="0" eb="1">
      <t>ナ</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</si>
  <si>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</si>
  <si>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</si>
  <si>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</si>
  <si>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</si>
  <si>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400mH(0.914)</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</si>
  <si>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</si>
  <si>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</si>
  <si>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</si>
  <si>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</si>
  <si>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</si>
  <si>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</si>
  <si>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</si>
  <si>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</si>
  <si>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</si>
  <si>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</si>
  <si>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</si>
  <si>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</si>
  <si>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</si>
  <si>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</si>
  <si>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</si>
  <si>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</si>
  <si>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</si>
  <si>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</si>
  <si>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</si>
  <si>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</si>
  <si>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</si>
  <si>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</si>
  <si>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</si>
  <si>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</si>
  <si>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</si>
  <si>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</si>
  <si>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</si>
  <si>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新ﾋﾞﾌﾞｽ</t>
    <rPh sb="0" eb="1">
      <t>シン</t>
    </rPh>
    <phoneticPr fontId="4"/>
  </si>
  <si>
    <t>(西暦yymmdd)</t>
    <rPh sb="1" eb="3">
      <t>セイレキ</t>
    </rPh>
    <phoneticPr fontId="3"/>
  </si>
  <si>
    <t>参加記録</t>
    <rPh sb="0" eb="2">
      <t>サンカ</t>
    </rPh>
    <rPh sb="2" eb="4">
      <t>キロク</t>
    </rPh>
    <phoneticPr fontId="4"/>
  </si>
  <si>
    <t>890101</t>
  </si>
  <si>
    <t>3</t>
  </si>
  <si>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</si>
  <si>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</si>
  <si>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</si>
  <si>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</si>
  <si>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</si>
  <si>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</si>
  <si>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</si>
  <si>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</si>
  <si>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</si>
  <si>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</si>
  <si>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</si>
  <si>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</si>
  <si>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</si>
  <si>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</si>
  <si>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</si>
  <si>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</si>
  <si>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</si>
  <si>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</si>
  <si>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</si>
  <si>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</si>
  <si>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</si>
  <si>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</si>
  <si>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</si>
  <si>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</si>
  <si>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</si>
  <si>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</si>
  <si>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</si>
  <si>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</si>
  <si>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</si>
  <si>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</si>
  <si>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</si>
  <si>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</si>
  <si>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</si>
  <si>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</si>
  <si>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</si>
  <si>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</si>
  <si>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</si>
  <si>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</si>
  <si>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</si>
  <si>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</si>
  <si>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ﾋﾞﾌﾞｽ代
(x400円)</t>
    <rPh sb="5" eb="6">
      <t>ダイ</t>
    </rPh>
    <rPh sb="12" eb="13">
      <t>エン</t>
    </rPh>
    <phoneticPr fontId="3"/>
  </si>
  <si>
    <t>記</t>
    <rPh sb="0" eb="1">
      <t>キ</t>
    </rPh>
    <phoneticPr fontId="3"/>
  </si>
  <si>
    <t>種目数</t>
    <rPh sb="0" eb="2">
      <t>シュモク</t>
    </rPh>
    <rPh sb="2" eb="3">
      <t>スウ</t>
    </rPh>
    <phoneticPr fontId="3"/>
  </si>
  <si>
    <t>強化</t>
    <rPh sb="0" eb="1">
      <t>ツヨシ</t>
    </rPh>
    <rPh sb="1" eb="2">
      <t>カ</t>
    </rPh>
    <phoneticPr fontId="3"/>
  </si>
  <si>
    <t>第2回神奈川県記録会兼国体選考会</t>
    <rPh sb="0" eb="1">
      <t>ダイ</t>
    </rPh>
    <rPh sb="2" eb="3">
      <t>カイ</t>
    </rPh>
    <rPh sb="3" eb="6">
      <t>カナガワ</t>
    </rPh>
    <rPh sb="6" eb="7">
      <t>ケン</t>
    </rPh>
    <rPh sb="7" eb="9">
      <t>キロク</t>
    </rPh>
    <rPh sb="9" eb="10">
      <t>カイ</t>
    </rPh>
    <rPh sb="10" eb="11">
      <t>ケン</t>
    </rPh>
    <rPh sb="11" eb="13">
      <t>コクタイ</t>
    </rPh>
    <rPh sb="13" eb="16">
      <t>センコウカイ</t>
    </rPh>
    <phoneticPr fontId="3"/>
  </si>
  <si>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</si>
  <si>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</si>
  <si>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</si>
  <si>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</si>
  <si>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</si>
  <si>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</si>
  <si>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</si>
  <si>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</si>
  <si>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</si>
  <si>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</si>
  <si>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</si>
  <si>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</si>
  <si>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</si>
  <si>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</si>
  <si>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</si>
  <si>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</si>
  <si>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</si>
  <si>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</si>
  <si>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</si>
  <si>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</si>
  <si>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</si>
  <si>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</si>
  <si>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</si>
  <si>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</si>
  <si>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</si>
  <si>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</si>
  <si>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</si>
  <si>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</si>
  <si>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</si>
  <si>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</si>
  <si>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</si>
  <si>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</si>
  <si>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</si>
  <si>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</si>
  <si>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</si>
  <si>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</si>
  <si>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</si>
  <si>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</si>
  <si>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</si>
  <si>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</si>
  <si>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</si>
  <si>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</si>
  <si>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</si>
  <si>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</si>
  <si>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</si>
  <si>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</si>
  <si>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2022年度-第 1回神奈川県記録会 兼 国体選考会</t>
  </si>
  <si>
    <t>参加料
(x1000円)</t>
    <rPh sb="0" eb="2">
      <t>サンカ</t>
    </rPh>
    <rPh sb="2" eb="3">
      <t>リョウ</t>
    </rPh>
    <rPh sb="10" eb="11">
      <t>エン</t>
    </rPh>
    <phoneticPr fontId="3"/>
  </si>
  <si>
    <t>参加料
（x800円）</t>
    <rPh sb="0" eb="2">
      <t>サンカ</t>
    </rPh>
    <rPh sb="2" eb="3">
      <t>リョウ</t>
    </rPh>
    <rPh sb="9" eb="10">
      <t>エン</t>
    </rPh>
    <phoneticPr fontId="3"/>
  </si>
  <si>
    <t>参加料
(x1200円)</t>
    <rPh sb="0" eb="2">
      <t>サンカ</t>
    </rPh>
    <rPh sb="2" eb="3">
      <t>リョウ</t>
    </rPh>
    <rPh sb="10" eb="11">
      <t>エン</t>
    </rPh>
    <phoneticPr fontId="3"/>
  </si>
  <si>
    <t>参加料
(x2000円)</t>
    <rPh sb="0" eb="2">
      <t>サンカ</t>
    </rPh>
    <rPh sb="2" eb="3">
      <t>リョウ</t>
    </rPh>
    <rPh sb="10" eb="11">
      <t>エン</t>
    </rPh>
    <phoneticPr fontId="3"/>
  </si>
  <si>
    <t>BIB</t>
    <phoneticPr fontId="1"/>
  </si>
  <si>
    <t>強化</t>
    <rPh sb="0" eb="2">
      <t>キョウカ</t>
    </rPh>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</si>
  <si>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</si>
  <si>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</si>
  <si>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</si>
  <si>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</si>
  <si>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</si>
  <si>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</si>
  <si>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</si>
  <si>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</si>
  <si>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</si>
  <si>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110mJH(0.991)</t>
  </si>
  <si>
    <t>高砲丸投(6.000)</t>
  </si>
  <si>
    <t>高円盤投(1.750)</t>
  </si>
  <si>
    <t>高ﾊﾝﾏｰ投(6.000)</t>
  </si>
  <si>
    <t>やり投(0.800)</t>
    <phoneticPr fontId="1"/>
  </si>
  <si>
    <t>100mYH(0.762)</t>
  </si>
  <si>
    <t>少B110mJH(0.991)</t>
  </si>
  <si>
    <t>少B円盤投(1.750)</t>
  </si>
  <si>
    <t>少B円盤投(1.000)</t>
    <rPh sb="2" eb="4">
      <t>エンバン</t>
    </rPh>
    <phoneticPr fontId="1"/>
  </si>
  <si>
    <t>付与
ﾋﾞﾌﾞｽ
ﾅﾝﾊﾞｰ</t>
    <rPh sb="0" eb="2">
      <t>フヨ</t>
    </rPh>
    <phoneticPr fontId="3"/>
  </si>
  <si>
    <t>付与ﾋﾞﾌﾞｽ
ﾅﾝﾊﾞｰ</t>
    <rPh sb="0" eb="2">
      <t>フヨ</t>
    </rPh>
    <phoneticPr fontId="3"/>
  </si>
  <si>
    <t>競技者名</t>
    <rPh sb="0" eb="4">
      <t>キョウギシャメイ</t>
    </rPh>
    <phoneticPr fontId="3"/>
  </si>
  <si>
    <t>300mH(0.914)</t>
    <phoneticPr fontId="1"/>
  </si>
  <si>
    <t>300mH(0.762)</t>
    <phoneticPr fontId="1"/>
  </si>
  <si>
    <t>ﾊﾅｺ</t>
    <phoneticPr fontId="1"/>
  </si>
  <si>
    <t>記録会ﾘﾚｰ男子</t>
    <rPh sb="0" eb="3">
      <t>キロクカイ</t>
    </rPh>
    <rPh sb="6" eb="8">
      <t>ダンシ</t>
    </rPh>
    <phoneticPr fontId="3"/>
  </si>
  <si>
    <t>記録会ﾘﾚｰ女子</t>
    <rPh sb="0" eb="3">
      <t>キロクカイ</t>
    </rPh>
    <rPh sb="6" eb="8">
      <t>ジョシ</t>
    </rPh>
    <phoneticPr fontId="3"/>
  </si>
  <si>
    <t>※：「権者」は2022年度選手権者(優勝者)。強化指定との重複時は強化優先。</t>
    <rPh sb="11" eb="13">
      <t>ネンド</t>
    </rPh>
    <rPh sb="13" eb="16">
      <t>センシュケン</t>
    </rPh>
    <rPh sb="18" eb="21">
      <t>ユウショウシャ</t>
    </rPh>
    <rPh sb="25" eb="27">
      <t>シテイ</t>
    </rPh>
    <phoneticPr fontId="3"/>
  </si>
  <si>
    <t>第78回神奈川陸上競技選手権大会兼国体選考会</t>
    <rPh sb="0" eb="1">
      <t>ダイ</t>
    </rPh>
    <rPh sb="3" eb="4">
      <t>カイ</t>
    </rPh>
    <rPh sb="4" eb="7">
      <t>カナガワ</t>
    </rPh>
    <rPh sb="7" eb="9">
      <t>リクジョウ</t>
    </rPh>
    <rPh sb="9" eb="11">
      <t>キョウギ</t>
    </rPh>
    <rPh sb="11" eb="14">
      <t>センシュケン</t>
    </rPh>
    <rPh sb="14" eb="16">
      <t>タイカイ</t>
    </rPh>
    <rPh sb="16" eb="17">
      <t>ケン</t>
    </rPh>
    <rPh sb="17" eb="19">
      <t>コクタイ</t>
    </rPh>
    <rPh sb="19" eb="22">
      <t>センコウカイ</t>
    </rPh>
    <phoneticPr fontId="3"/>
  </si>
  <si>
    <t>※：｢校長印／責任者印｣欄について　　　　　
　　高校・中学は、校長の公印を押印してください。
　　大学・一般は、責任者の私印を押印してください。
※：所属名について
　　中等教育学校は末尾を「中等」とし、個人申込の学年を後期課程「Hn」,前期課程「Jn」とする。</t>
    <rPh sb="76" eb="79">
      <t>ショゾクメイ</t>
    </rPh>
    <rPh sb="111" eb="113">
      <t>コウキ</t>
    </rPh>
    <rPh sb="120" eb="122">
      <t>ゼンキ</t>
    </rPh>
    <phoneticPr fontId="3"/>
  </si>
  <si>
    <t>2023年度</t>
  </si>
  <si>
    <t>2023年度</t>
    <rPh sb="4" eb="6">
      <t>ネンド</t>
    </rPh>
    <phoneticPr fontId="3"/>
  </si>
  <si>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</si>
  <si>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</si>
  <si>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</si>
  <si>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</si>
  <si>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◇参加料は銀行振込(必須)。</t>
    <rPh sb="1" eb="4">
      <t>サンカリョウ</t>
    </rPh>
    <rPh sb="5" eb="7">
      <t>ギンコウ</t>
    </rPh>
    <rPh sb="7" eb="9">
      <t>フリコミ</t>
    </rPh>
    <rPh sb="10" eb="12">
      <t>ヒッス</t>
    </rPh>
    <phoneticPr fontId="1"/>
  </si>
  <si>
    <t>1.</t>
    <phoneticPr fontId="1"/>
  </si>
  <si>
    <t>競技会申込方法</t>
    <rPh sb="0" eb="3">
      <t>キョウギカイ</t>
    </rPh>
    <rPh sb="3" eb="5">
      <t>モウシコミ</t>
    </rPh>
    <rPh sb="5" eb="7">
      <t>ホウホウ</t>
    </rPh>
    <phoneticPr fontId="1"/>
  </si>
  <si>
    <t>1)</t>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</si>
  <si>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</si>
  <si>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2）</t>
    <phoneticPr fontId="1"/>
  </si>
  <si>
    <t>①</t>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</si>
  <si>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</si>
  <si>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</si>
  <si>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Ｅメール</t>
    <phoneticPr fontId="1"/>
  </si>
  <si>
    <t>kyogi@kanagawariku.org</t>
    <phoneticPr fontId="1"/>
  </si>
  <si>
    <t>②</t>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</si>
  <si>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</si>
  <si>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</si>
  <si>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</si>
  <si>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郵送
宛先</t>
    <rPh sb="0" eb="1">
      <t>アテサキ</t>
    </rPh>
    <phoneticPr fontId="1"/>
  </si>
  <si>
    <t>〒</t>
    <phoneticPr fontId="1"/>
  </si>
  <si>
    <t>２３１-００１２</t>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</si>
  <si>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</si>
  <si>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</si>
  <si>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</si>
  <si>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</si>
  <si>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</si>
  <si>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</si>
  <si>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</si>
  <si>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
口座</t>
    <rPh sb="0" eb="2">
      <t>フリコミ</t>
    </rPh>
    <rPh sb="3" eb="5">
      <t>コウザ</t>
    </rPh>
    <phoneticPr fontId="1"/>
  </si>
  <si>
    <t>横浜銀行</t>
    <rPh sb="0" eb="2">
      <t>ヨコハマ</t>
    </rPh>
    <rPh sb="2" eb="4">
      <t>ギンコウ</t>
    </rPh>
    <phoneticPr fontId="1"/>
  </si>
  <si>
    <t>平塚支店(店番：６４１)</t>
    <rPh sb="0" eb="2">
      <t>ヒラツカ</t>
    </rPh>
    <rPh sb="2" eb="4">
      <t>シテン</t>
    </rPh>
    <rPh sb="5" eb="7">
      <t>テンバン</t>
    </rPh>
    <phoneticPr fontId="1"/>
  </si>
  <si>
    <t>普通</t>
    <rPh sb="0" eb="2">
      <t>フツウ</t>
    </rPh>
    <phoneticPr fontId="1"/>
  </si>
  <si>
    <t>口座番号：６２００７８０</t>
    <rPh sb="0" eb="2">
      <t>コウザ</t>
    </rPh>
    <rPh sb="2" eb="4">
      <t>バンゴウ</t>
    </rPh>
    <phoneticPr fontId="1"/>
  </si>
  <si>
    <t>口座名義：ｻﾞｲ)ｶﾅｶﾞﾜﾘｸｼﾞｮｳｷｮｳｷﾞｷｮｳｶｲ</t>
    <rPh sb="0" eb="2">
      <t>コウザ</t>
    </rPh>
    <rPh sb="2" eb="4">
      <t>メイギ</t>
    </rPh>
    <phoneticPr fontId="1"/>
  </si>
  <si>
    <t>2.</t>
    <phoneticPr fontId="1"/>
  </si>
  <si>
    <t>申込書作成方法</t>
    <rPh sb="0" eb="2">
      <t>モウシコミ</t>
    </rPh>
    <rPh sb="2" eb="3">
      <t>ショ</t>
    </rPh>
    <rPh sb="3" eb="5">
      <t>サクセイ</t>
    </rPh>
    <rPh sb="5" eb="7">
      <t>ホウホウ</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</si>
  <si>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</si>
  <si>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2.1</t>
    <phoneticPr fontId="1"/>
  </si>
  <si>
    <t>競技会別作成申込書</t>
    <rPh sb="0" eb="2">
      <t>キョウギ</t>
    </rPh>
    <rPh sb="2" eb="3">
      <t>カイ</t>
    </rPh>
    <rPh sb="3" eb="4">
      <t>ベツ</t>
    </rPh>
    <rPh sb="4" eb="6">
      <t>サクセイ</t>
    </rPh>
    <rPh sb="6" eb="8">
      <t>モウシコミ</t>
    </rPh>
    <rPh sb="8" eb="9">
      <t>ショ</t>
    </rPh>
    <phoneticPr fontId="1"/>
  </si>
  <si>
    <t>1）</t>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</si>
  <si>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</si>
  <si>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</si>
  <si>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2)</t>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</si>
  <si>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</si>
  <si>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競技会</t>
    <rPh sb="0" eb="2">
      <t>キョウギ</t>
    </rPh>
    <rPh sb="2" eb="3">
      <t>カイ</t>
    </rPh>
    <phoneticPr fontId="1"/>
  </si>
  <si>
    <t>必要な申込書</t>
    <rPh sb="0" eb="2">
      <t>ヒツヨウ</t>
    </rPh>
    <rPh sb="3" eb="5">
      <t>モウシコミ</t>
    </rPh>
    <rPh sb="5" eb="6">
      <t>ショ</t>
    </rPh>
    <phoneticPr fontId="1"/>
  </si>
  <si>
    <t>申込シート名</t>
    <rPh sb="0" eb="2">
      <t>モウシコミ</t>
    </rPh>
    <rPh sb="5" eb="6">
      <t>メイ</t>
    </rPh>
    <phoneticPr fontId="1"/>
  </si>
  <si>
    <t>　各申込シートでの入力概要</t>
    <rPh sb="1" eb="2">
      <t>カク</t>
    </rPh>
    <rPh sb="2" eb="4">
      <t>モウシコミ</t>
    </rPh>
    <rPh sb="9" eb="11">
      <t>ニュウリョク</t>
    </rPh>
    <rPh sb="11" eb="13">
      <t>ガイヨウ</t>
    </rPh>
    <phoneticPr fontId="1"/>
  </si>
  <si>
    <t>第1回記録会</t>
    <rPh sb="0" eb="1">
      <t>ダイ</t>
    </rPh>
    <rPh sb="2" eb="3">
      <t>カイ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</si>
  <si>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</si>
  <si>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</si>
  <si>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</si>
  <si>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</si>
  <si>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</si>
  <si>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女子種目申込。リレーメンバーは必ずここで指定。</t>
    <rPh sb="0" eb="2">
      <t>ジョシ</t>
    </rPh>
    <rPh sb="2" eb="4">
      <t>シュモク</t>
    </rPh>
    <rPh sb="4" eb="6">
      <t>モウシコミ</t>
    </rPh>
    <rPh sb="15" eb="16">
      <t>カナラ</t>
    </rPh>
    <phoneticPr fontId="1"/>
  </si>
  <si>
    <t>第1回記録会-ﾘﾚｰ</t>
    <phoneticPr fontId="1"/>
  </si>
  <si>
    <t>リレー申込時は必須。チーム名。チーム記録。</t>
    <rPh sb="3" eb="5">
      <t>モウシコミ</t>
    </rPh>
    <rPh sb="5" eb="6">
      <t>ジ</t>
    </rPh>
    <rPh sb="7" eb="9">
      <t>ヒッス</t>
    </rPh>
    <rPh sb="13" eb="14">
      <t>メイ</t>
    </rPh>
    <rPh sb="18" eb="20">
      <t>キロク</t>
    </rPh>
    <phoneticPr fontId="1"/>
  </si>
  <si>
    <t>神奈川選手権</t>
    <rPh sb="0" eb="3">
      <t>カナガワ</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</si>
  <si>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</si>
  <si>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</si>
  <si>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</si>
  <si>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</si>
  <si>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選手権-ﾘﾚｰ</t>
    <phoneticPr fontId="1"/>
  </si>
  <si>
    <t>公認資格記録明細表</t>
    <rPh sb="0" eb="2">
      <t>コウニン</t>
    </rPh>
    <rPh sb="2" eb="4">
      <t>シカク</t>
    </rPh>
    <rPh sb="8" eb="9">
      <t>ヒョウ</t>
    </rPh>
    <phoneticPr fontId="1"/>
  </si>
  <si>
    <t>選手権-混成記録明細</t>
    <rPh sb="4" eb="6">
      <t>コンセイ</t>
    </rPh>
    <rPh sb="6" eb="8">
      <t>キロク</t>
    </rPh>
    <rPh sb="8" eb="10">
      <t>メイサイ</t>
    </rPh>
    <phoneticPr fontId="1"/>
  </si>
  <si>
    <t>混成申込時必須。記録明細。</t>
    <rPh sb="0" eb="2">
      <t>コンセイ</t>
    </rPh>
    <rPh sb="2" eb="4">
      <t>モウシコミ</t>
    </rPh>
    <rPh sb="4" eb="5">
      <t>ジ</t>
    </rPh>
    <rPh sb="5" eb="7">
      <t>ヒッス</t>
    </rPh>
    <rPh sb="8" eb="10">
      <t>キロク</t>
    </rPh>
    <rPh sb="10" eb="12">
      <t>メイサイ</t>
    </rPh>
    <phoneticPr fontId="1"/>
  </si>
  <si>
    <t>第2回記録会</t>
    <rPh sb="0" eb="1">
      <t>ダイ</t>
    </rPh>
    <rPh sb="2" eb="3">
      <t>カイ</t>
    </rPh>
    <phoneticPr fontId="1"/>
  </si>
  <si>
    <t>男子 個人申込一覧表</t>
    <rPh sb="0" eb="2">
      <t>ダンシ</t>
    </rPh>
    <rPh sb="7" eb="9">
      <t>イチラン</t>
    </rPh>
    <rPh sb="9" eb="10">
      <t>ヒョウ</t>
    </rPh>
    <phoneticPr fontId="1"/>
  </si>
  <si>
    <t>第2回記録会-男子</t>
    <rPh sb="0" eb="1">
      <t>ダイ</t>
    </rPh>
    <rPh sb="2" eb="3">
      <t>カイ</t>
    </rPh>
    <rPh sb="3" eb="5">
      <t>キロク</t>
    </rPh>
    <rPh sb="5" eb="6">
      <t>カイ</t>
    </rPh>
    <rPh sb="7" eb="9">
      <t>ダンシ</t>
    </rPh>
    <phoneticPr fontId="1"/>
  </si>
  <si>
    <t>女子 個人申込一覧表</t>
    <rPh sb="0" eb="2">
      <t>ジョシ</t>
    </rPh>
    <rPh sb="7" eb="9">
      <t>イチラン</t>
    </rPh>
    <rPh sb="9" eb="10">
      <t>ヒョウ</t>
    </rPh>
    <phoneticPr fontId="1"/>
  </si>
  <si>
    <t>第2回記録会-女子</t>
    <rPh sb="0" eb="1">
      <t>ダイ</t>
    </rPh>
    <rPh sb="2" eb="3">
      <t>カイ</t>
    </rPh>
    <rPh sb="3" eb="5">
      <t>キロク</t>
    </rPh>
    <rPh sb="5" eb="6">
      <t>カイ</t>
    </rPh>
    <rPh sb="7" eb="9">
      <t>ジョシ</t>
    </rPh>
    <phoneticPr fontId="1"/>
  </si>
  <si>
    <t>第2回記録会-ﾘﾚｰ</t>
    <phoneticPr fontId="1"/>
  </si>
  <si>
    <t>国体代表選考会</t>
    <rPh sb="0" eb="2">
      <t>コクタイ</t>
    </rPh>
    <rPh sb="2" eb="4">
      <t>ダイヒョウ</t>
    </rPh>
    <phoneticPr fontId="1"/>
  </si>
  <si>
    <t>国体選考会-男子</t>
    <rPh sb="0" eb="2">
      <t>コクタイ</t>
    </rPh>
    <rPh sb="2" eb="5">
      <t>センコウカイ</t>
    </rPh>
    <rPh sb="6" eb="8">
      <t>ダンシ</t>
    </rPh>
    <phoneticPr fontId="1"/>
  </si>
  <si>
    <t>男子種目申込。</t>
    <rPh sb="0" eb="2">
      <t>ダンシ</t>
    </rPh>
    <rPh sb="2" eb="4">
      <t>シュモク</t>
    </rPh>
    <rPh sb="4" eb="6">
      <t>モウシコミ</t>
    </rPh>
    <phoneticPr fontId="1"/>
  </si>
  <si>
    <t>国体選考会-女子</t>
    <rPh sb="0" eb="2">
      <t>コクタイ</t>
    </rPh>
    <rPh sb="2" eb="5">
      <t>センコウカイ</t>
    </rPh>
    <rPh sb="6" eb="8">
      <t>ジョシ</t>
    </rPh>
    <phoneticPr fontId="1"/>
  </si>
  <si>
    <t>女子種目申込。</t>
    <rPh sb="0" eb="2">
      <t>ジョシ</t>
    </rPh>
    <rPh sb="2" eb="4">
      <t>シュモク</t>
    </rPh>
    <rPh sb="4" eb="6">
      <t>モウシコミ</t>
    </rPh>
    <phoneticPr fontId="1"/>
  </si>
  <si>
    <t>第3回記録会</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</si>
  <si>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</si>
  <si>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</si>
  <si>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</si>
  <si>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U16代表選考会</t>
    <rPh sb="3" eb="5">
      <t>ダイヒョウ</t>
    </rPh>
    <phoneticPr fontId="1"/>
  </si>
  <si>
    <t>U16選考会-男子</t>
    <rPh sb="3" eb="6">
      <t>センコウカイ</t>
    </rPh>
    <rPh sb="7" eb="9">
      <t>ダンシ</t>
    </rPh>
    <phoneticPr fontId="1"/>
  </si>
  <si>
    <t>U16選考会-女子</t>
    <rPh sb="3" eb="6">
      <t>センコウカイ</t>
    </rPh>
    <rPh sb="7" eb="9">
      <t>ジョシ</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</si>
  <si>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</si>
  <si>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</si>
  <si>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</si>
  <si>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</si>
  <si>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</si>
  <si>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</si>
  <si>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</si>
  <si>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2.2</t>
    <phoneticPr fontId="1"/>
  </si>
  <si>
    <t>総括申込書の作成</t>
    <rPh sb="0" eb="2">
      <t>ソウカツ</t>
    </rPh>
    <rPh sb="2" eb="4">
      <t>モウシコミ</t>
    </rPh>
    <rPh sb="4" eb="5">
      <t>ショ</t>
    </rPh>
    <rPh sb="6" eb="8">
      <t>サクセイ</t>
    </rPh>
    <phoneticPr fontId="1"/>
  </si>
  <si>
    <t>部分に必要事項を入力する。</t>
    <rPh sb="0" eb="2">
      <t>ブブン</t>
    </rPh>
    <rPh sb="3" eb="5">
      <t>ヒツヨウ</t>
    </rPh>
    <rPh sb="5" eb="7">
      <t>ジコウ</t>
    </rPh>
    <rPh sb="8" eb="10">
      <t>ニュウリョク</t>
    </rPh>
    <phoneticPr fontId="1"/>
  </si>
  <si>
    <t>団体(学校名)</t>
    <rPh sb="0" eb="2">
      <t>ダンタイ</t>
    </rPh>
    <rPh sb="3" eb="5">
      <t>ガッコウ</t>
    </rPh>
    <rPh sb="5" eb="6">
      <t>メイ</t>
    </rPh>
    <phoneticPr fontId="1"/>
  </si>
  <si>
    <t>・</t>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</si>
  <si>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</si>
  <si>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</si>
  <si>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③</t>
    <phoneticPr fontId="1"/>
  </si>
  <si>
    <t>責任者名</t>
    <rPh sb="0" eb="3">
      <t>セキニンシャ</t>
    </rPh>
    <rPh sb="3" eb="4">
      <t>メイ</t>
    </rPh>
    <phoneticPr fontId="1"/>
  </si>
  <si>
    <t>申込団体の責任者名を入力する。</t>
    <rPh sb="0" eb="2">
      <t>モウシコミ</t>
    </rPh>
    <rPh sb="2" eb="4">
      <t>ダンタイ</t>
    </rPh>
    <rPh sb="5" eb="8">
      <t>セキニンシャ</t>
    </rPh>
    <rPh sb="8" eb="9">
      <t>メイ</t>
    </rPh>
    <rPh sb="10" eb="12">
      <t>ニュウリョク</t>
    </rPh>
    <phoneticPr fontId="1"/>
  </si>
  <si>
    <t>④</t>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</si>
  <si>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</si>
  <si>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</si>
  <si>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</si>
  <si>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</si>
  <si>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⑤</t>
    <phoneticPr fontId="1"/>
  </si>
  <si>
    <t>申込連絡責任者</t>
    <rPh sb="0" eb="2">
      <t>モウシコミ</t>
    </rPh>
    <rPh sb="2" eb="4">
      <t>レンラク</t>
    </rPh>
    <rPh sb="4" eb="7">
      <t>セキニンシャ</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</si>
  <si>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</si>
  <si>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</si>
  <si>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⑥</t>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</si>
  <si>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</si>
  <si>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</si>
  <si>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⑦</t>
    <phoneticPr fontId="1"/>
  </si>
  <si>
    <t>所属名(陸連登録略称)</t>
    <rPh sb="0" eb="2">
      <t>ショゾク</t>
    </rPh>
    <rPh sb="2" eb="3">
      <t>メイ</t>
    </rPh>
    <rPh sb="4" eb="6">
      <t>リクレン</t>
    </rPh>
    <rPh sb="6" eb="8">
      <t>トウロク</t>
    </rPh>
    <rPh sb="8" eb="10">
      <t>リャクショウ</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</si>
  <si>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</si>
  <si>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学校の場合は末尾を（大学⇒大、高校⇒高、中学⇒中）とすること。</t>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</si>
  <si>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</si>
  <si>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⑧</t>
    <phoneticPr fontId="1"/>
  </si>
  <si>
    <t>参加料</t>
    <rPh sb="0" eb="2">
      <t>サンカ</t>
    </rPh>
    <rPh sb="2" eb="3">
      <t>リョウ</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</si>
  <si>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</si>
  <si>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</si>
  <si>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</si>
  <si>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t>
  </si>
  <si>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</si>
  <si>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⑨</t>
    <phoneticPr fontId="1"/>
  </si>
  <si>
    <t>振込</t>
    <rPh sb="0" eb="2">
      <t>フリコミ</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</si>
  <si>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</si>
  <si>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</si>
  <si>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</si>
  <si>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共通事項</t>
    <rPh sb="0" eb="2">
      <t>キョウツウ</t>
    </rPh>
    <rPh sb="2" eb="4">
      <t>ジコウ</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</si>
  <si>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</si>
  <si>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</si>
  <si>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</si>
  <si>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</si>
  <si>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</si>
  <si>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リレーのメンバーは「神奈川」登録者に限る。</t>
    <rPh sb="10" eb="13">
      <t>カナガワ</t>
    </rPh>
    <rPh sb="14" eb="17">
      <t>トウロクシャ</t>
    </rPh>
    <rPh sb="18" eb="19">
      <t>カギ</t>
    </rPh>
    <phoneticPr fontId="1"/>
  </si>
  <si>
    <t>申込データ入力時は、行を空けずに連続して入力する。</t>
    <rPh sb="12" eb="13">
      <t>ア</t>
    </rPh>
    <phoneticPr fontId="1"/>
  </si>
  <si>
    <t>個人申込</t>
    <rPh sb="0" eb="2">
      <t>コジン</t>
    </rPh>
    <rPh sb="2" eb="4">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</si>
  <si>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</si>
  <si>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</si>
  <si>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</si>
  <si>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すべて「○」印のままとする。なお、申込種目が多い競技者を連続した行に入力する場合は、最初の行の「○」印を残し2行目以降は空白に変更する。</t>
    <rPh sb="17" eb="19">
      <t>モウシコミ</t>
    </rPh>
    <rPh sb="19" eb="21">
      <t>シュモク</t>
    </rPh>
    <rPh sb="22" eb="23">
      <t>オオ</t>
    </rPh>
    <rPh sb="24" eb="27">
      <t>キョウギシャ</t>
    </rPh>
    <rPh sb="28" eb="30">
      <t>レンゾク</t>
    </rPh>
    <rPh sb="32" eb="33">
      <t>ギョウ</t>
    </rPh>
    <rPh sb="34" eb="36">
      <t>ニュウリョク</t>
    </rPh>
    <rPh sb="38" eb="40">
      <t>バアイ</t>
    </rPh>
    <rPh sb="42" eb="44">
      <t>サイショ</t>
    </rPh>
    <rPh sb="45" eb="46">
      <t>ギョウ</t>
    </rPh>
    <rPh sb="50" eb="51">
      <t>ジルシ</t>
    </rPh>
    <rPh sb="52" eb="53">
      <t>ノコ</t>
    </rPh>
    <rPh sb="55" eb="57">
      <t>ギョウメ</t>
    </rPh>
    <rPh sb="57" eb="59">
      <t>イコウ</t>
    </rPh>
    <rPh sb="60" eb="62">
      <t>クウハク</t>
    </rPh>
    <rPh sb="63" eb="65">
      <t>ヘンコウ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</si>
  <si>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</si>
  <si>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</si>
  <si>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すべて空白のままととすること。</t>
    <rPh sb="3" eb="5">
      <t>クウハク</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</si>
  <si>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</si>
  <si>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</si>
  <si>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</si>
  <si>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競技者名</t>
    <rPh sb="0" eb="3">
      <t>キョウギシャ</t>
    </rPh>
    <rPh sb="3" eb="4">
      <t>メイ</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</si>
  <si>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</si>
  <si>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</si>
  <si>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</si>
  <si>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</si>
  <si>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</si>
  <si>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競技者名ﾌﾘｶﾞﾅ</t>
    <rPh sb="0" eb="2">
      <t>キョウギ</t>
    </rPh>
    <rPh sb="2" eb="3">
      <t>シャ</t>
    </rPh>
    <rPh sb="3" eb="4">
      <t>メイ</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</si>
  <si>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</si>
  <si>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</si>
  <si>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生年月日(西暦yymmdd)</t>
    <rPh sb="0" eb="2">
      <t>セイネン</t>
    </rPh>
    <rPh sb="2" eb="4">
      <t>ガッピ</t>
    </rPh>
    <rPh sb="5" eb="7">
      <t>セイレキ</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</si>
  <si>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</si>
  <si>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</si>
  <si>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学年</t>
    <rPh sb="0" eb="2">
      <t>ガクネン</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</si>
  <si>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</si>
  <si>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</si>
  <si>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</si>
  <si>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</si>
  <si>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</si>
  <si>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</si>
  <si>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</si>
  <si>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⑩</t>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</si>
  <si>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</si>
  <si>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</si>
  <si>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なお、</t>
    <phoneticPr fontId="1"/>
  </si>
  <si>
    <t>⑪</t>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</si>
  <si>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</si>
  <si>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</si>
  <si>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</si>
  <si>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⑫</t>
    <phoneticPr fontId="1"/>
  </si>
  <si>
    <t>競技者区分</t>
    <rPh sb="0" eb="3">
      <t>キョウギシャ</t>
    </rPh>
    <rPh sb="3" eb="5">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</si>
  <si>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</si>
  <si>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</si>
  <si>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</si>
  <si>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⑬</t>
    <phoneticPr fontId="1"/>
  </si>
  <si>
    <t>種目1～3</t>
    <rPh sb="0" eb="2">
      <t>シュモク</t>
    </rPh>
    <phoneticPr fontId="1"/>
  </si>
  <si>
    <t>a)</t>
    <phoneticPr fontId="1"/>
  </si>
  <si>
    <t>共通</t>
    <rPh sb="0" eb="2">
      <t>キョウツウ</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</si>
  <si>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</si>
  <si>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</si>
  <si>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b)</t>
    <phoneticPr fontId="1"/>
  </si>
  <si>
    <t>権（神奈川選手権の申込だけ）</t>
    <rPh sb="0" eb="1">
      <t>ケン</t>
    </rPh>
    <rPh sb="9" eb="11">
      <t>モウシコミ</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</si>
  <si>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</si>
  <si>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</si>
  <si>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c)</t>
    <phoneticPr fontId="1"/>
  </si>
  <si>
    <t>種目</t>
    <rPh sb="0" eb="2">
      <t>シュモク</t>
    </rPh>
    <phoneticPr fontId="1"/>
  </si>
  <si>
    <t>クリックして表示される種目から選択する。</t>
    <rPh sb="6" eb="8">
      <t>ヒョウジ</t>
    </rPh>
    <rPh sb="11" eb="13">
      <t>シュモク</t>
    </rPh>
    <rPh sb="15" eb="17">
      <t>センタク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</si>
  <si>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</si>
  <si>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</si>
  <si>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</si>
  <si>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ｄ)</t>
    <phoneticPr fontId="1"/>
  </si>
  <si>
    <t>参加記録/資格記録</t>
    <rPh sb="0" eb="2">
      <t>サンカ</t>
    </rPh>
    <rPh sb="2" eb="4">
      <t>キロク</t>
    </rPh>
    <rPh sb="5" eb="7">
      <t>シカク</t>
    </rPh>
    <rPh sb="7" eb="9">
      <t>キロク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</si>
  <si>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</si>
  <si>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2" eb="54">
      <t>サンカ</t>
    </rPh>
    <rPh sb="54" eb="56">
      <t>ヒョウジュン</t>
    </rPh>
    <rPh sb="56" eb="58">
      <t>キロク</t>
    </rPh>
    <rPh sb="59" eb="61">
      <t>セッテイ</t>
    </rPh>
    <rPh sb="66" eb="68">
      <t>バアイ</t>
    </rPh>
    <rPh sb="70" eb="72">
      <t>サンカ</t>
    </rPh>
    <rPh sb="72" eb="74">
      <t>ヒョウジュン</t>
    </rPh>
    <rPh sb="74" eb="76">
      <t>キロク</t>
    </rPh>
    <rPh sb="84" eb="86">
      <t>ヒツヨウ</t>
    </rPh>
    <rPh sb="90" eb="92">
      <t>ニュウリョク</t>
    </rPh>
    <rPh sb="92" eb="94">
      <t>キロク</t>
    </rPh>
    <rPh sb="95" eb="96">
      <t>モト</t>
    </rPh>
    <rPh sb="104" eb="106">
      <t>ヘンセイ</t>
    </rPh>
    <rPh sb="107" eb="108">
      <t>オコナ</t>
    </rPh>
    <phoneticPr fontId="1"/>
  </si>
  <si>
    <t>※：</t>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</si>
  <si>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</si>
  <si>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</si>
  <si>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</si>
  <si>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【参加記録の入力例】</t>
    <rPh sb="1" eb="3">
      <t>サンカ</t>
    </rPh>
    <rPh sb="3" eb="5">
      <t>キロク</t>
    </rPh>
    <rPh sb="6" eb="8">
      <t>ニュウリョク</t>
    </rPh>
    <rPh sb="8" eb="9">
      <t>レイ</t>
    </rPh>
    <phoneticPr fontId="3"/>
  </si>
  <si>
    <t>他種目</t>
    <rPh sb="0" eb="1">
      <t>タ</t>
    </rPh>
    <rPh sb="1" eb="3">
      <t>シュモク</t>
    </rPh>
    <phoneticPr fontId="1"/>
  </si>
  <si>
    <t>競技種別</t>
    <rPh sb="0" eb="2">
      <t>キョウギ</t>
    </rPh>
    <rPh sb="2" eb="4">
      <t>シュベツ</t>
    </rPh>
    <phoneticPr fontId="3"/>
  </si>
  <si>
    <t>記録</t>
    <rPh sb="0" eb="2">
      <t>キロク</t>
    </rPh>
    <phoneticPr fontId="3"/>
  </si>
  <si>
    <t>入力</t>
    <rPh sb="0" eb="2">
      <t>ニュウリョク</t>
    </rPh>
    <phoneticPr fontId="3"/>
  </si>
  <si>
    <t>標準記録時</t>
    <rPh sb="0" eb="2">
      <t>ヒョウジュン</t>
    </rPh>
    <rPh sb="2" eb="4">
      <t>キロク</t>
    </rPh>
    <rPh sb="4" eb="5">
      <t>ジ</t>
    </rPh>
    <phoneticPr fontId="3"/>
  </si>
  <si>
    <t>トラック</t>
    <phoneticPr fontId="1"/>
  </si>
  <si>
    <t>10秒25</t>
    <rPh sb="2" eb="3">
      <t>ビョウ</t>
    </rPh>
    <phoneticPr fontId="3"/>
  </si>
  <si>
    <t>10.25</t>
  </si>
  <si>
    <t>⇒</t>
    <phoneticPr fontId="1"/>
  </si>
  <si>
    <t>1025</t>
  </si>
  <si>
    <t>*1025</t>
    <phoneticPr fontId="1"/>
  </si>
  <si>
    <t>3分51秒31</t>
    <rPh sb="1" eb="2">
      <t>フン</t>
    </rPh>
    <rPh sb="4" eb="5">
      <t>ビョウ</t>
    </rPh>
    <phoneticPr fontId="3"/>
  </si>
  <si>
    <t>3:51.31</t>
  </si>
  <si>
    <t>⇒</t>
  </si>
  <si>
    <t>35131</t>
  </si>
  <si>
    <t>*35131</t>
    <phoneticPr fontId="1"/>
  </si>
  <si>
    <t>13分52秒24</t>
    <rPh sb="2" eb="3">
      <t>フン</t>
    </rPh>
    <rPh sb="5" eb="6">
      <t>ビョウ</t>
    </rPh>
    <phoneticPr fontId="3"/>
  </si>
  <si>
    <t>13:52.24</t>
  </si>
  <si>
    <t>135224</t>
  </si>
  <si>
    <t>*135224</t>
    <phoneticPr fontId="1"/>
  </si>
  <si>
    <t>フィールド</t>
    <phoneticPr fontId="3"/>
  </si>
  <si>
    <t>走高跳</t>
    <rPh sb="0" eb="1">
      <t>ハシ</t>
    </rPh>
    <rPh sb="1" eb="3">
      <t>タカト</t>
    </rPh>
    <phoneticPr fontId="1"/>
  </si>
  <si>
    <t>1m64</t>
  </si>
  <si>
    <t>164</t>
  </si>
  <si>
    <t>*164</t>
    <phoneticPr fontId="1"/>
  </si>
  <si>
    <t>やり投</t>
    <rPh sb="2" eb="3">
      <t>トウ</t>
    </rPh>
    <phoneticPr fontId="1"/>
  </si>
  <si>
    <t>72m84</t>
  </si>
  <si>
    <t>71m84</t>
  </si>
  <si>
    <t>7284</t>
  </si>
  <si>
    <t>*7284</t>
    <phoneticPr fontId="1"/>
  </si>
  <si>
    <t>混成競技</t>
    <rPh sb="0" eb="4">
      <t>コンセイキョウギ</t>
    </rPh>
    <phoneticPr fontId="3"/>
  </si>
  <si>
    <t>十種競技</t>
    <rPh sb="0" eb="2">
      <t>１０シュ</t>
    </rPh>
    <rPh sb="2" eb="4">
      <t>キョウギ</t>
    </rPh>
    <phoneticPr fontId="1"/>
  </si>
  <si>
    <t>5497点</t>
    <rPh sb="4" eb="5">
      <t>テン</t>
    </rPh>
    <phoneticPr fontId="3"/>
  </si>
  <si>
    <t>5497</t>
  </si>
  <si>
    <t>*5497</t>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</si>
  <si>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</si>
  <si>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e)</t>
    <phoneticPr fontId="1"/>
  </si>
  <si>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</si>
  <si>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例)</t>
    <rPh sb="0" eb="1">
      <t>レイ</t>
    </rPh>
    <phoneticPr fontId="1"/>
  </si>
  <si>
    <t>+2.0、-2.1、0.0</t>
    <phoneticPr fontId="1"/>
  </si>
  <si>
    <t>f)</t>
    <phoneticPr fontId="1"/>
  </si>
  <si>
    <t>月/日（神奈川選手権、国体代表選考会）</t>
    <rPh sb="0" eb="1">
      <t>ツキ</t>
    </rPh>
    <rPh sb="2" eb="3">
      <t>ヒ</t>
    </rPh>
    <rPh sb="11" eb="13">
      <t>コクタイ</t>
    </rPh>
    <rPh sb="13" eb="15">
      <t>ダイヒョウ</t>
    </rPh>
    <rPh sb="15" eb="18">
      <t>センコウカイ</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</si>
  <si>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</si>
  <si>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g)</t>
    <phoneticPr fontId="1"/>
  </si>
  <si>
    <t>競技会名（神奈川選手権、国体代表選考会）</t>
    <rPh sb="0" eb="3">
      <t>キョウギカイ</t>
    </rPh>
    <rPh sb="3" eb="4">
      <t>メイ</t>
    </rPh>
    <rPh sb="12" eb="14">
      <t>コクタイ</t>
    </rPh>
    <rPh sb="14" eb="16">
      <t>ダイヒョウ</t>
    </rPh>
    <rPh sb="16" eb="19">
      <t>センコウカイ</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</si>
  <si>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</si>
  <si>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⑭</t>
  </si>
  <si>
    <t>リレーメンバー</t>
    <phoneticPr fontId="1"/>
  </si>
  <si>
    <t>4x100mR、4x400mRに出場するメンバーを「○、A～」で選択して指定する。</t>
    <rPh sb="16" eb="18">
      <t>シュツジョウ</t>
    </rPh>
    <rPh sb="32" eb="34">
      <t>センタク</t>
    </rPh>
    <rPh sb="36" eb="38">
      <t>シテイ</t>
    </rPh>
    <phoneticPr fontId="1"/>
  </si>
  <si>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</si>
  <si>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</si>
  <si>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</si>
  <si>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b)</t>
  </si>
  <si>
    <t>4(4x100mR)</t>
    <phoneticPr fontId="1"/>
  </si>
  <si>
    <t>4x100mRに出場のチームが1チームだけの場合は、エントリーメンバー欄をクリックして「○」にする。</t>
    <rPh sb="8" eb="10">
      <t>シュツジョウ</t>
    </rPh>
    <rPh sb="22" eb="24">
      <t>バアイ</t>
    </rPh>
    <rPh sb="35" eb="36">
      <t>ラン</t>
    </rPh>
    <phoneticPr fontId="3"/>
  </si>
  <si>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</si>
  <si>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16(4x400mR)</t>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</si>
  <si>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</si>
  <si>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</si>
  <si>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リレー申込</t>
    <rPh sb="3" eb="5">
      <t>モウシコミ</t>
    </rPh>
    <phoneticPr fontId="1"/>
  </si>
  <si>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</si>
  <si>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チームコード</t>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</si>
  <si>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</si>
  <si>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</si>
  <si>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「○」選択(1チームだけ)</t>
    <rPh sb="3" eb="5">
      <t>センタク</t>
    </rPh>
    <phoneticPr fontId="1"/>
  </si>
  <si>
    <t>：</t>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</si>
  <si>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</si>
  <si>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「A～」（複数チーム）</t>
    <rPh sb="5" eb="7">
      <t>フクスウ</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</si>
  <si>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</si>
  <si>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</si>
  <si>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</si>
  <si>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</si>
  <si>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記録は「数字」だけを「半角」で入力する。</t>
    <rPh sb="0" eb="2">
      <t>キロク</t>
    </rPh>
    <rPh sb="4" eb="6">
      <t>スウジ</t>
    </rPh>
    <rPh sb="11" eb="13">
      <t>ハンカク</t>
    </rPh>
    <rPh sb="15" eb="17">
      <t>ニュウリョク</t>
    </rPh>
    <phoneticPr fontId="1"/>
  </si>
  <si>
    <t>41秒06</t>
    <rPh sb="2" eb="3">
      <t>ビョウ</t>
    </rPh>
    <phoneticPr fontId="3"/>
  </si>
  <si>
    <t>4106</t>
    <phoneticPr fontId="1"/>
  </si>
  <si>
    <t>3分15秒64</t>
    <rPh sb="1" eb="2">
      <t>フン</t>
    </rPh>
    <rPh sb="4" eb="5">
      <t>ビョウ</t>
    </rPh>
    <phoneticPr fontId="3"/>
  </si>
  <si>
    <t>3:15.64</t>
    <phoneticPr fontId="1"/>
  </si>
  <si>
    <t>31564</t>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</si>
  <si>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</si>
  <si>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d)</t>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</si>
  <si>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</si>
  <si>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4)</t>
    <phoneticPr fontId="1"/>
  </si>
  <si>
    <t>混成記録明細</t>
    <rPh sb="0" eb="2">
      <t>コンセイ</t>
    </rPh>
    <rPh sb="2" eb="4">
      <t>キロク</t>
    </rPh>
    <rPh sb="4" eb="6">
      <t>メイサイ</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</si>
  <si>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</si>
  <si>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神奈川陸協付与ﾋﾞﾌﾞｽ</t>
    <rPh sb="5" eb="7">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</si>
  <si>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</si>
  <si>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</si>
  <si>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</si>
  <si>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種目別-公認資格記録</t>
    <rPh sb="0" eb="3">
      <t>シュモクベツ</t>
    </rPh>
    <rPh sb="4" eb="6">
      <t>コウニン</t>
    </rPh>
    <rPh sb="6" eb="8">
      <t>シカク</t>
    </rPh>
    <rPh sb="8" eb="10">
      <t>キロク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</si>
  <si>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</si>
  <si>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</si>
  <si>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以上</t>
    <rPh sb="0" eb="2">
      <t>イジョウ</t>
    </rPh>
    <phoneticPr fontId="1"/>
  </si>
  <si>
    <t>校長印/責任者印</t>
    <phoneticPr fontId="1"/>
  </si>
  <si>
    <t>高校・中学は、校長の公印を押印する。</t>
    <phoneticPr fontId="1"/>
  </si>
  <si>
    <t>大学・一般は、責任者の私印を押印する。</t>
    <phoneticPr fontId="1"/>
  </si>
  <si>
    <t>砲丸投
(7.260kg)</t>
    <rPh sb="0" eb="2">
      <t>ホウガン</t>
    </rPh>
    <rPh sb="2" eb="3">
      <t>ナゲ</t>
    </rPh>
    <phoneticPr fontId="1"/>
  </si>
  <si>
    <t>円盤投
(2.000kg)</t>
    <rPh sb="0" eb="2">
      <t>エンバン</t>
    </rPh>
    <rPh sb="2" eb="3">
      <t>ナゲ</t>
    </rPh>
    <phoneticPr fontId="1"/>
  </si>
  <si>
    <t>やり投
(800g)</t>
    <rPh sb="2" eb="3">
      <t>ナゲ</t>
    </rPh>
    <phoneticPr fontId="1"/>
  </si>
  <si>
    <t>砲丸投
(4.000kg)</t>
    <rPh sb="0" eb="2">
      <t>ホウガン</t>
    </rPh>
    <rPh sb="2" eb="3">
      <t>ナゲ</t>
    </rPh>
    <phoneticPr fontId="1"/>
  </si>
  <si>
    <t>やり投
(600g)</t>
    <rPh sb="2" eb="3">
      <t>ナゲ</t>
    </rPh>
    <phoneticPr fontId="1"/>
  </si>
  <si>
    <t>110ｍH
(1.067m)</t>
    <phoneticPr fontId="1"/>
  </si>
  <si>
    <t>100ｍH
(0.838m)</t>
    <phoneticPr fontId="1"/>
  </si>
  <si>
    <t>指定Excelファイル以外での申込や、Excel以外のプログラムで作成したファイルでの申し込みは、申込不備として受付を受理しないので注意すること。</t>
    <rPh sb="11" eb="13">
      <t>イガイ</t>
    </rPh>
    <rPh sb="15" eb="17">
      <t>モウシコミ</t>
    </rPh>
    <rPh sb="24" eb="26">
      <t>イガイ</t>
    </rPh>
    <rPh sb="33" eb="35">
      <t>サクセイ</t>
    </rPh>
    <rPh sb="43" eb="44">
      <t>モウ</t>
    </rPh>
    <rPh sb="45" eb="46">
      <t>コ</t>
    </rPh>
    <rPh sb="49" eb="51">
      <t>モウシコミ</t>
    </rPh>
    <rPh sb="51" eb="53">
      <t>フビ</t>
    </rPh>
    <rPh sb="56" eb="58">
      <t>ウケツケ</t>
    </rPh>
    <rPh sb="59" eb="61">
      <t>ジュリ</t>
    </rPh>
    <rPh sb="66" eb="68">
      <t>チュウイ</t>
    </rPh>
    <phoneticPr fontId="1"/>
  </si>
  <si>
    <t>990101</t>
    <phoneticPr fontId="1"/>
  </si>
  <si>
    <t>051001</t>
    <phoneticPr fontId="1"/>
  </si>
  <si>
    <t>12345</t>
    <phoneticPr fontId="1"/>
  </si>
  <si>
    <t>4567</t>
    <phoneticPr fontId="1"/>
  </si>
  <si>
    <t>最高
記録</t>
    <rPh sb="0" eb="2">
      <t>サイコウ</t>
    </rPh>
    <rPh sb="3" eb="5">
      <t>キロク</t>
    </rPh>
    <phoneticPr fontId="1"/>
  </si>
  <si>
    <t>2023年度-第 2 回神奈川県記録会 兼 国体選考会 - 男子 個人申込一覧表</t>
    <phoneticPr fontId="1"/>
  </si>
  <si>
    <t>2023年度-第 2 回神奈川県記録会 兼 国体選考会 - 女子 個人申込一覧表</t>
    <phoneticPr fontId="1"/>
  </si>
  <si>
    <t>申込書は5月26日(金) 必着
申込ファイルの受付は5月26日(金) 15:00まで</t>
    <rPh sb="0" eb="2">
      <t>モウシコミ</t>
    </rPh>
    <rPh sb="2" eb="3">
      <t>ショ</t>
    </rPh>
    <rPh sb="5" eb="6">
      <t>ガツ</t>
    </rPh>
    <rPh sb="8" eb="9">
      <t>ニチ</t>
    </rPh>
    <rPh sb="10" eb="11">
      <t>キン</t>
    </rPh>
    <rPh sb="13" eb="15">
      <t>ヒッチャク</t>
    </rPh>
    <rPh sb="16" eb="18">
      <t>モウシコミ</t>
    </rPh>
    <rPh sb="23" eb="25">
      <t>ウケツケ</t>
    </rPh>
    <rPh sb="27" eb="28">
      <t>ガツ</t>
    </rPh>
    <rPh sb="30" eb="31">
      <t>ニチ</t>
    </rPh>
    <rPh sb="32" eb="33">
      <t>キン</t>
    </rPh>
    <phoneticPr fontId="3"/>
  </si>
  <si>
    <t>少B円盤投(1.500)</t>
    <phoneticPr fontId="1"/>
  </si>
  <si>
    <t>110mJH(0.991)</t>
    <phoneticPr fontId="1"/>
  </si>
  <si>
    <t>100mYH(0.762)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</si>
</sst>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11"/>
      <name val="ＭＳ 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sz val="11"/>
      <name val="ＭＳ Ｐゴシック"/>
      <family val="2"/>
      <charset val="128"/>
      <scheme val="minor"/>
    </font>
    <font>
      <sz val="11"/>
      <name val="ＭＳ Ｐ明朝"/>
      <family val="1"/>
      <charset val="128"/>
    </font>
    <font>
      <sz val="12"/>
      <color theme="1"/>
      <name val="ＭＳ Ｐゴシック"/>
      <family val="2"/>
      <charset val="128"/>
      <scheme val="minor"/>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6"/>
      <color indexed="8"/>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24"/>
      <name val="ＭＳ Ｐゴシック"/>
      <family val="3"/>
      <charset val="128"/>
    </font>
    <font>
      <sz val="8"/>
      <color indexed="8"/>
      <name val="ＭＳ Ｐ明朝"/>
      <family val="1"/>
      <charset val="128"/>
    </font>
    <font>
      <sz val="12"/>
      <color theme="1"/>
      <name val="ＭＳ 明朝"/>
      <family val="1"/>
      <charset val="128"/>
    </font>
    <font>
      <b/>
      <sz val="10"/>
      <color rgb="FFFF0000"/>
      <name val="ＭＳ Ｐゴシック"/>
      <family val="3"/>
      <charset val="128"/>
    </font>
    <font>
      <b/>
      <sz val="20"/>
      <name val="ＭＳ Ｐゴシック"/>
      <family val="3"/>
      <charset val="128"/>
    </font>
    <font>
      <b/>
      <u/>
      <sz val="11"/>
      <name val="ＭＳ Ｐゴシック"/>
      <family val="3"/>
      <charset val="128"/>
    </font>
    <font>
      <sz val="20"/>
      <name val="ＭＳ ゴシック"/>
      <family val="3"/>
      <charset val="128"/>
    </font>
    <font>
      <sz val="14"/>
      <name val="ＭＳ ゴシック"/>
      <family val="3"/>
      <charset val="128"/>
    </font>
    <font>
      <b/>
      <sz val="14"/>
      <name val="ＭＳ ゴシック"/>
      <family val="3"/>
      <charset val="128"/>
    </font>
    <font>
      <b/>
      <sz val="11"/>
      <color rgb="FFFF0000"/>
      <name val="ＭＳ Ｐゴシック"/>
      <family val="3"/>
      <charset val="128"/>
      <scheme val="minor"/>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b/>
      <sz val="11"/>
      <name val="ＭＳ Ｐ明朝"/>
      <family val="1"/>
      <charset val="128"/>
    </font>
    <font>
      <b/>
      <sz val="11"/>
      <color rgb="FFFF0000"/>
      <name val="ＭＳ ゴシック"/>
      <family val="3"/>
      <charset val="128"/>
    </font>
    <font>
      <u/>
      <sz val="11"/>
      <color theme="10"/>
      <name val="ＭＳ Ｐゴシック"/>
      <family val="3"/>
      <charset val="128"/>
    </font>
    <font>
      <b/>
      <u/>
      <sz val="16"/>
      <color theme="10"/>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1"/>
      <color rgb="FFFF0000"/>
      <name val="ＭＳ Ｐ明朝"/>
      <family val="1"/>
      <charset val="128"/>
    </font>
    <font>
      <b/>
      <sz val="11"/>
      <color rgb="FFFF0000"/>
      <name val="ＭＳ Ｐ明朝"/>
      <family val="1"/>
      <charset val="128"/>
    </font>
    <font>
      <sz val="11"/>
      <color indexed="12"/>
      <name val="ＭＳ ゴシック"/>
      <family val="3"/>
      <charset val="128"/>
    </font>
    <font>
      <sz val="11"/>
      <color indexed="12"/>
      <name val="ＭＳ Ｐ明朝"/>
      <family val="1"/>
      <charset val="128"/>
    </font>
    <font>
      <sz val="11"/>
      <color rgb="FF1102D8"/>
      <name val="ＭＳ Ｐ明朝"/>
      <family val="1"/>
      <charset val="128"/>
    </font>
    <font>
      <u/>
      <sz val="11"/>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4"/>
      <name val="ＭＳ Ｐゴシック"/>
      <family val="3"/>
      <charset val="128"/>
    </font>
    <font>
      <sz val="11"/>
      <color indexed="8"/>
      <name val="ＭＳ 明朝"/>
      <family val="1"/>
      <charset val="128"/>
    </font>
    <font>
      <b/>
      <sz val="9"/>
      <color indexed="81"/>
      <name val="MS P ゴシック"/>
      <family val="3"/>
      <charset val="128"/>
    </font>
    <font>
      <b/>
      <sz val="10"/>
      <color indexed="81"/>
      <name val="MS P ゴシック"/>
      <family val="3"/>
      <charset val="128"/>
    </font>
    <font>
      <sz val="11"/>
      <color rgb="FFFF0000"/>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
      <patternFill patternType="solid">
        <fgColor rgb="FF0000FF"/>
        <bgColor indexed="64"/>
      </patternFill>
    </fill>
    <fill>
      <patternFill patternType="solid">
        <fgColor rgb="FF99FFCC"/>
        <bgColor indexed="64"/>
      </patternFill>
    </fill>
    <fill>
      <patternFill patternType="solid">
        <fgColor rgb="FF1102D8"/>
        <bgColor indexed="64"/>
      </patternFill>
    </fill>
  </fills>
  <borders count="2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auto="1"/>
      </bottom>
      <diagonal/>
    </border>
    <border>
      <left style="dotted">
        <color indexed="64"/>
      </left>
      <right style="dotted">
        <color indexed="64"/>
      </right>
      <top style="medium">
        <color indexed="64"/>
      </top>
      <bottom style="thin">
        <color auto="1"/>
      </bottom>
      <diagonal/>
    </border>
    <border>
      <left style="dotted">
        <color indexed="64"/>
      </left>
      <right style="thin">
        <color auto="1"/>
      </right>
      <top style="medium">
        <color indexed="64"/>
      </top>
      <bottom style="thin">
        <color auto="1"/>
      </bottom>
      <diagonal/>
    </border>
    <border>
      <left style="dotted">
        <color indexed="64"/>
      </left>
      <right/>
      <top style="medium">
        <color indexed="64"/>
      </top>
      <bottom style="thin">
        <color auto="1"/>
      </bottom>
      <diagonal/>
    </border>
    <border>
      <left style="dotted">
        <color auto="1"/>
      </left>
      <right/>
      <top style="thin">
        <color auto="1"/>
      </top>
      <bottom style="thin">
        <color auto="1"/>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tted">
        <color auto="1"/>
      </top>
      <bottom style="dotted">
        <color auto="1"/>
      </bottom>
      <diagonal/>
    </border>
    <border>
      <left/>
      <right style="medium">
        <color indexed="64"/>
      </right>
      <top/>
      <bottom style="dotted">
        <color auto="1"/>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auto="1"/>
      </top>
      <bottom style="medium">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auto="1"/>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uble">
        <color indexed="64"/>
      </top>
      <bottom style="dotted">
        <color auto="1"/>
      </bottom>
      <diagonal/>
    </border>
    <border>
      <left style="medium">
        <color indexed="64"/>
      </left>
      <right style="thin">
        <color indexed="64"/>
      </right>
      <top/>
      <bottom/>
      <diagonal/>
    </border>
    <border>
      <left style="medium">
        <color indexed="64"/>
      </left>
      <right/>
      <top style="dotted">
        <color auto="1"/>
      </top>
      <bottom style="dotted">
        <color auto="1"/>
      </bottom>
      <diagonal/>
    </border>
    <border>
      <left style="medium">
        <color indexed="64"/>
      </left>
      <right style="thin">
        <color indexed="64"/>
      </right>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indexed="64"/>
      </right>
      <top style="dotted">
        <color auto="1"/>
      </top>
      <bottom style="thin">
        <color auto="1"/>
      </bottom>
      <diagonal/>
    </border>
    <border>
      <left style="medium">
        <color indexed="64"/>
      </left>
      <right/>
      <top style="dotted">
        <color auto="1"/>
      </top>
      <bottom style="thin">
        <color auto="1"/>
      </bottom>
      <diagonal/>
    </border>
    <border>
      <left style="thin">
        <color indexed="64"/>
      </left>
      <right/>
      <top style="thin">
        <color indexed="64"/>
      </top>
      <bottom/>
      <diagonal/>
    </border>
    <border>
      <left style="thin">
        <color auto="1"/>
      </left>
      <right/>
      <top style="thin">
        <color indexed="64"/>
      </top>
      <bottom style="dotted">
        <color auto="1"/>
      </bottom>
      <diagonal/>
    </border>
    <border>
      <left/>
      <right/>
      <top style="thin">
        <color indexed="64"/>
      </top>
      <bottom style="dotted">
        <color indexed="64"/>
      </bottom>
      <diagonal/>
    </border>
    <border>
      <left/>
      <right style="medium">
        <color indexed="64"/>
      </right>
      <top style="thin">
        <color auto="1"/>
      </top>
      <bottom style="dotted">
        <color auto="1"/>
      </bottom>
      <diagonal/>
    </border>
    <border>
      <left style="medium">
        <color indexed="64"/>
      </left>
      <right/>
      <top style="thin">
        <color auto="1"/>
      </top>
      <bottom style="dotted">
        <color auto="1"/>
      </bottom>
      <diagonal/>
    </border>
    <border>
      <left style="medium">
        <color indexed="64"/>
      </left>
      <right/>
      <top style="dotted">
        <color auto="1"/>
      </top>
      <bottom style="medium">
        <color indexed="64"/>
      </bottom>
      <diagonal/>
    </border>
    <border>
      <left style="thin">
        <color indexed="64"/>
      </left>
      <right/>
      <top/>
      <bottom style="double">
        <color indexed="64"/>
      </bottom>
      <diagonal/>
    </border>
    <border>
      <left/>
      <right style="thin">
        <color auto="1"/>
      </right>
      <top/>
      <bottom style="dotted">
        <color auto="1"/>
      </bottom>
      <diagonal/>
    </border>
    <border>
      <left style="dotted">
        <color auto="1"/>
      </left>
      <right/>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thin">
        <color auto="1"/>
      </bottom>
      <diagonal/>
    </border>
    <border>
      <left style="dotted">
        <color auto="1"/>
      </left>
      <right/>
      <top style="dotted">
        <color auto="1"/>
      </top>
      <bottom style="thin">
        <color auto="1"/>
      </bottom>
      <diagonal/>
    </border>
    <border>
      <left/>
      <right style="thin">
        <color indexed="64"/>
      </right>
      <top style="thin">
        <color indexed="64"/>
      </top>
      <bottom style="dotted">
        <color indexed="64"/>
      </bottom>
      <diagonal/>
    </border>
    <border>
      <left style="dotted">
        <color auto="1"/>
      </left>
      <right/>
      <top style="thin">
        <color indexed="64"/>
      </top>
      <bottom style="dotted">
        <color auto="1"/>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0" fillId="0" borderId="0" applyFont="0" applyFill="0" applyBorder="0" applyAlignment="0" applyProtection="0">
      <alignment vertical="center"/>
    </xf>
    <xf numFmtId="0" fontId="68" fillId="0" borderId="0" applyNumberFormat="0" applyFill="0" applyBorder="0" applyAlignment="0" applyProtection="0"/>
  </cellStyleXfs>
  <cellXfs count="988">
    <xf numFmtId="0" fontId="0" fillId="0" borderId="0" xfId="0">
      <alignment vertical="center"/>
    </xf>
    <xf numFmtId="0" fontId="2" fillId="0" borderId="0" xfId="3">
      <alignment vertical="center"/>
    </xf>
    <xf numFmtId="0" fontId="2" fillId="0" borderId="0" xfId="3" applyAlignment="1">
      <alignment horizontal="right" vertical="center"/>
    </xf>
    <xf numFmtId="1" fontId="16" fillId="0" borderId="0" xfId="3" applyNumberFormat="1" applyFont="1">
      <alignment vertical="center"/>
    </xf>
    <xf numFmtId="0" fontId="2" fillId="0" borderId="76" xfId="3" applyBorder="1">
      <alignment vertical="center"/>
    </xf>
    <xf numFmtId="0" fontId="2" fillId="0" borderId="19" xfId="3" applyBorder="1">
      <alignment vertical="center"/>
    </xf>
    <xf numFmtId="0" fontId="11" fillId="0" borderId="90" xfId="3" applyFont="1" applyBorder="1" applyAlignment="1">
      <alignment horizontal="center" vertical="center" wrapText="1"/>
    </xf>
    <xf numFmtId="0" fontId="11" fillId="0" borderId="91" xfId="3" applyFont="1" applyBorder="1" applyAlignment="1">
      <alignment horizontal="center" vertical="center" wrapText="1"/>
    </xf>
    <xf numFmtId="0" fontId="11" fillId="0" borderId="92" xfId="3" applyFont="1" applyBorder="1" applyAlignment="1">
      <alignment horizontal="center" vertical="center" wrapText="1"/>
    </xf>
    <xf numFmtId="1" fontId="7" fillId="0" borderId="0" xfId="3" applyNumberFormat="1" applyFont="1">
      <alignment vertical="center"/>
    </xf>
    <xf numFmtId="49" fontId="6" fillId="0" borderId="0" xfId="3" applyNumberFormat="1" applyFont="1" applyAlignment="1"/>
    <xf numFmtId="49" fontId="6" fillId="0" borderId="0" xfId="3" applyNumberFormat="1" applyFont="1">
      <alignment vertical="center"/>
    </xf>
    <xf numFmtId="0" fontId="8" fillId="0" borderId="0" xfId="3" applyFont="1" applyAlignment="1"/>
    <xf numFmtId="0" fontId="9" fillId="0" borderId="0" xfId="3" applyFont="1" applyAlignment="1">
      <alignment horizontal="right" vertical="center"/>
    </xf>
    <xf numFmtId="49" fontId="10" fillId="0" borderId="50" xfId="3" applyNumberFormat="1" applyFont="1" applyBorder="1" applyAlignment="1">
      <alignment horizontal="center" vertical="center"/>
    </xf>
    <xf numFmtId="49" fontId="10" fillId="0" borderId="49" xfId="3" applyNumberFormat="1" applyFont="1" applyBorder="1" applyAlignment="1">
      <alignment horizontal="center" vertical="center"/>
    </xf>
    <xf numFmtId="49" fontId="10" fillId="0" borderId="51" xfId="3" applyNumberFormat="1" applyFont="1" applyBorder="1" applyAlignment="1">
      <alignment horizontal="center" vertical="center"/>
    </xf>
    <xf numFmtId="49" fontId="10" fillId="0" borderId="77" xfId="3" applyNumberFormat="1" applyFont="1" applyBorder="1" applyAlignment="1" applyProtection="1">
      <alignment shrinkToFit="1"/>
      <protection locked="0"/>
    </xf>
    <xf numFmtId="49" fontId="8" fillId="0" borderId="78" xfId="3" applyNumberFormat="1" applyFont="1" applyBorder="1" applyAlignment="1" applyProtection="1">
      <alignment horizontal="left"/>
      <protection locked="0"/>
    </xf>
    <xf numFmtId="49" fontId="10" fillId="0" borderId="47" xfId="3" applyNumberFormat="1" applyFont="1" applyBorder="1" applyAlignment="1" applyProtection="1">
      <alignment horizontal="center" vertical="center"/>
      <protection locked="0"/>
    </xf>
    <xf numFmtId="49" fontId="10" fillId="0" borderId="48" xfId="3" applyNumberFormat="1" applyFont="1" applyBorder="1" applyAlignment="1" applyProtection="1">
      <alignment vertical="center" shrinkToFit="1"/>
      <protection locked="0"/>
    </xf>
    <xf numFmtId="49" fontId="10" fillId="0" borderId="80" xfId="3" applyNumberFormat="1" applyFont="1" applyBorder="1" applyAlignment="1" applyProtection="1">
      <alignment vertical="center" shrinkToFit="1"/>
      <protection locked="0"/>
    </xf>
    <xf numFmtId="49" fontId="10" fillId="0" borderId="82" xfId="3" applyNumberFormat="1" applyFont="1" applyBorder="1" applyAlignment="1" applyProtection="1">
      <alignment horizontal="center" shrinkToFit="1"/>
      <protection locked="0"/>
    </xf>
    <xf numFmtId="49" fontId="10" fillId="0" borderId="80" xfId="3" applyNumberFormat="1" applyFont="1" applyBorder="1" applyAlignment="1" applyProtection="1">
      <alignment horizontal="center" shrinkToFit="1"/>
      <protection locked="0"/>
    </xf>
    <xf numFmtId="49" fontId="10" fillId="0" borderId="46" xfId="3" applyNumberFormat="1" applyFont="1" applyBorder="1" applyAlignment="1" applyProtection="1">
      <alignment horizontal="center" shrinkToFit="1"/>
      <protection locked="0"/>
    </xf>
    <xf numFmtId="0" fontId="2" fillId="0" borderId="26" xfId="3" applyBorder="1">
      <alignment vertical="center"/>
    </xf>
    <xf numFmtId="1" fontId="6" fillId="0" borderId="26" xfId="3" applyNumberFormat="1" applyFont="1" applyBorder="1" applyAlignment="1">
      <alignment horizontal="center" vertical="center"/>
    </xf>
    <xf numFmtId="49" fontId="10" fillId="0" borderId="79" xfId="3" applyNumberFormat="1" applyFont="1" applyBorder="1" applyAlignment="1" applyProtection="1">
      <alignment horizontal="center" vertical="center"/>
      <protection locked="0"/>
    </xf>
    <xf numFmtId="1" fontId="23" fillId="0" borderId="26" xfId="3" applyNumberFormat="1" applyFont="1" applyBorder="1">
      <alignment vertical="center"/>
    </xf>
    <xf numFmtId="1" fontId="8" fillId="0" borderId="46" xfId="3" applyNumberFormat="1" applyFont="1" applyBorder="1" applyAlignment="1" applyProtection="1">
      <alignment horizontal="center" vertical="center" shrinkToFit="1"/>
      <protection locked="0"/>
    </xf>
    <xf numFmtId="1" fontId="26" fillId="0" borderId="0" xfId="3" applyNumberFormat="1" applyFont="1">
      <alignment vertical="center"/>
    </xf>
    <xf numFmtId="0" fontId="0" fillId="0" borderId="17" xfId="0" applyBorder="1">
      <alignment vertical="center"/>
    </xf>
    <xf numFmtId="0" fontId="0" fillId="0" borderId="18" xfId="0" applyBorder="1">
      <alignment vertical="center"/>
    </xf>
    <xf numFmtId="0" fontId="0" fillId="0" borderId="106" xfId="0" applyBorder="1">
      <alignment vertical="center"/>
    </xf>
    <xf numFmtId="0" fontId="0" fillId="0" borderId="88" xfId="0" applyBorder="1">
      <alignment vertical="center"/>
    </xf>
    <xf numFmtId="0" fontId="0" fillId="0" borderId="108" xfId="0" applyBorder="1">
      <alignment vertical="center"/>
    </xf>
    <xf numFmtId="0" fontId="0" fillId="0" borderId="94"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107" xfId="0" applyBorder="1" applyAlignment="1">
      <alignment horizontal="center" vertical="center"/>
    </xf>
    <xf numFmtId="0" fontId="0" fillId="0" borderId="1" xfId="0" applyBorder="1" applyAlignment="1">
      <alignment horizontal="center" vertical="center"/>
    </xf>
    <xf numFmtId="0" fontId="27" fillId="0" borderId="0" xfId="0" applyFont="1" applyAlignment="1">
      <alignment vertical="top" wrapText="1"/>
    </xf>
    <xf numFmtId="0" fontId="22" fillId="0" borderId="0" xfId="0" applyFont="1" applyAlignment="1">
      <alignment vertical="top"/>
    </xf>
    <xf numFmtId="0" fontId="0" fillId="0" borderId="109" xfId="0" applyBorder="1">
      <alignment vertical="center"/>
    </xf>
    <xf numFmtId="0" fontId="0" fillId="0" borderId="109" xfId="0" applyBorder="1" applyAlignment="1">
      <alignment horizontal="center" vertical="center"/>
    </xf>
    <xf numFmtId="0" fontId="9" fillId="0" borderId="109" xfId="3" applyFont="1" applyBorder="1" applyAlignment="1">
      <alignment horizontal="center" vertical="center"/>
    </xf>
    <xf numFmtId="1" fontId="24" fillId="0" borderId="57" xfId="3" applyNumberFormat="1" applyFont="1" applyBorder="1" applyAlignment="1">
      <alignment horizontal="center" shrinkToFit="1"/>
    </xf>
    <xf numFmtId="1" fontId="10" fillId="0" borderId="35" xfId="3" applyNumberFormat="1" applyFont="1" applyBorder="1" applyAlignment="1">
      <alignment horizontal="center" vertical="center"/>
    </xf>
    <xf numFmtId="0" fontId="9" fillId="0" borderId="52" xfId="3" applyFont="1" applyBorder="1" applyAlignment="1">
      <alignment horizontal="center" vertical="center"/>
    </xf>
    <xf numFmtId="0" fontId="8" fillId="0" borderId="63" xfId="3" applyFont="1" applyBorder="1" applyAlignment="1">
      <alignment horizontal="center" vertical="center"/>
    </xf>
    <xf numFmtId="0" fontId="8" fillId="0" borderId="26" xfId="3" applyFont="1" applyBorder="1" applyAlignment="1">
      <alignment horizontal="center" vertical="center" shrinkToFit="1"/>
    </xf>
    <xf numFmtId="0" fontId="8" fillId="0" borderId="29" xfId="3" applyFont="1" applyBorder="1" applyAlignment="1">
      <alignment horizontal="center" vertical="center" shrinkToFit="1"/>
    </xf>
    <xf numFmtId="1" fontId="10" fillId="0" borderId="34" xfId="3" applyNumberFormat="1" applyFont="1" applyBorder="1" applyAlignment="1" applyProtection="1">
      <alignment horizontal="center" vertical="center" shrinkToFit="1"/>
      <protection locked="0"/>
    </xf>
    <xf numFmtId="1" fontId="10" fillId="0" borderId="34" xfId="3" applyNumberFormat="1" applyFont="1" applyBorder="1" applyAlignment="1" applyProtection="1">
      <alignment vertical="center" shrinkToFit="1"/>
      <protection locked="0"/>
    </xf>
    <xf numFmtId="1" fontId="10" fillId="0" borderId="31" xfId="3" applyNumberFormat="1" applyFont="1" applyBorder="1" applyAlignment="1" applyProtection="1">
      <alignment vertical="center" shrinkToFit="1"/>
      <protection locked="0"/>
    </xf>
    <xf numFmtId="1" fontId="10" fillId="0" borderId="32" xfId="3" applyNumberFormat="1" applyFont="1" applyBorder="1" applyAlignment="1">
      <alignment vertical="center" shrinkToFit="1"/>
    </xf>
    <xf numFmtId="1" fontId="10" fillId="0" borderId="31" xfId="3" applyNumberFormat="1" applyFont="1" applyBorder="1" applyAlignment="1">
      <alignment vertical="center" shrinkToFit="1"/>
    </xf>
    <xf numFmtId="1" fontId="10" fillId="0" borderId="33" xfId="3" applyNumberFormat="1" applyFont="1" applyBorder="1" applyAlignment="1">
      <alignment vertical="center" shrinkToFit="1"/>
    </xf>
    <xf numFmtId="49" fontId="10" fillId="3" borderId="77" xfId="3" applyNumberFormat="1" applyFont="1" applyFill="1" applyBorder="1" applyAlignment="1" applyProtection="1">
      <alignment shrinkToFit="1"/>
      <protection locked="0"/>
    </xf>
    <xf numFmtId="49" fontId="8" fillId="3" borderId="78" xfId="3" applyNumberFormat="1" applyFont="1" applyFill="1" applyBorder="1" applyAlignment="1" applyProtection="1">
      <alignment horizontal="left"/>
      <protection locked="0"/>
    </xf>
    <xf numFmtId="49" fontId="10" fillId="3" borderId="48" xfId="3" applyNumberFormat="1" applyFont="1" applyFill="1" applyBorder="1" applyAlignment="1" applyProtection="1">
      <alignment shrinkToFit="1"/>
      <protection locked="0"/>
    </xf>
    <xf numFmtId="49" fontId="10" fillId="3" borderId="80" xfId="3" applyNumberFormat="1" applyFont="1" applyFill="1" applyBorder="1" applyAlignment="1" applyProtection="1">
      <alignment horizontal="center" shrinkToFit="1"/>
      <protection locked="0"/>
    </xf>
    <xf numFmtId="49" fontId="10" fillId="3" borderId="82" xfId="3" applyNumberFormat="1" applyFont="1" applyFill="1" applyBorder="1" applyAlignment="1" applyProtection="1">
      <alignment horizontal="center" shrinkToFit="1"/>
      <protection locked="0"/>
    </xf>
    <xf numFmtId="49" fontId="10" fillId="3" borderId="46" xfId="3" applyNumberFormat="1" applyFont="1" applyFill="1" applyBorder="1" applyAlignment="1" applyProtection="1">
      <alignment horizontal="center" shrinkToFit="1"/>
      <protection locked="0"/>
    </xf>
    <xf numFmtId="49" fontId="10" fillId="3" borderId="53" xfId="3" applyNumberFormat="1" applyFont="1" applyFill="1" applyBorder="1" applyAlignment="1" applyProtection="1">
      <alignment shrinkToFit="1"/>
      <protection locked="0"/>
    </xf>
    <xf numFmtId="49" fontId="8" fillId="3" borderId="64" xfId="3" applyNumberFormat="1" applyFont="1" applyFill="1" applyBorder="1" applyAlignment="1" applyProtection="1">
      <alignment horizontal="left"/>
      <protection locked="0"/>
    </xf>
    <xf numFmtId="49" fontId="10" fillId="3" borderId="37" xfId="3" applyNumberFormat="1" applyFont="1" applyFill="1" applyBorder="1" applyAlignment="1" applyProtection="1">
      <alignment shrinkToFit="1"/>
      <protection locked="0"/>
    </xf>
    <xf numFmtId="49" fontId="10" fillId="3" borderId="38" xfId="3" applyNumberFormat="1" applyFont="1" applyFill="1" applyBorder="1" applyAlignment="1" applyProtection="1">
      <alignment horizontal="center" shrinkToFit="1"/>
      <protection locked="0"/>
    </xf>
    <xf numFmtId="49" fontId="10" fillId="3" borderId="60" xfId="3" applyNumberFormat="1" applyFont="1" applyFill="1" applyBorder="1" applyAlignment="1" applyProtection="1">
      <alignment horizontal="center" shrinkToFit="1"/>
      <protection locked="0"/>
    </xf>
    <xf numFmtId="49" fontId="10" fillId="3" borderId="36" xfId="3" applyNumberFormat="1" applyFont="1" applyFill="1" applyBorder="1" applyAlignment="1" applyProtection="1">
      <alignment horizontal="center" shrinkToFit="1"/>
      <protection locked="0"/>
    </xf>
    <xf numFmtId="49" fontId="10" fillId="3" borderId="48" xfId="3" applyNumberFormat="1" applyFont="1" applyFill="1" applyBorder="1" applyAlignment="1" applyProtection="1">
      <alignment vertical="center" shrinkToFit="1"/>
      <protection locked="0"/>
    </xf>
    <xf numFmtId="49" fontId="10" fillId="3" borderId="37" xfId="3" applyNumberFormat="1" applyFont="1" applyFill="1" applyBorder="1" applyAlignment="1" applyProtection="1">
      <alignment vertical="center" shrinkToFit="1"/>
      <protection locked="0"/>
    </xf>
    <xf numFmtId="49" fontId="10" fillId="3" borderId="80" xfId="3" applyNumberFormat="1" applyFont="1" applyFill="1" applyBorder="1" applyAlignment="1" applyProtection="1">
      <alignment vertical="center" shrinkToFit="1"/>
      <protection locked="0"/>
    </xf>
    <xf numFmtId="49" fontId="10" fillId="3" borderId="38" xfId="3" applyNumberFormat="1" applyFont="1" applyFill="1" applyBorder="1" applyAlignment="1" applyProtection="1">
      <alignment vertical="center" shrinkToFit="1"/>
      <protection locked="0"/>
    </xf>
    <xf numFmtId="49" fontId="10" fillId="3" borderId="47" xfId="3" applyNumberFormat="1" applyFont="1" applyFill="1" applyBorder="1" applyAlignment="1" applyProtection="1">
      <alignment horizontal="center" vertical="center"/>
      <protection locked="0"/>
    </xf>
    <xf numFmtId="49" fontId="10" fillId="3" borderId="50" xfId="3" applyNumberFormat="1" applyFont="1" applyFill="1" applyBorder="1" applyAlignment="1" applyProtection="1">
      <alignment horizontal="center" vertical="center"/>
      <protection locked="0"/>
    </xf>
    <xf numFmtId="1" fontId="10" fillId="0" borderId="100" xfId="3" applyNumberFormat="1" applyFont="1" applyBorder="1" applyAlignment="1">
      <alignment horizontal="center" vertical="center"/>
    </xf>
    <xf numFmtId="1" fontId="10" fillId="0" borderId="100" xfId="3" applyNumberFormat="1" applyFont="1" applyBorder="1" applyAlignment="1">
      <alignment horizontal="center" vertical="center" wrapText="1"/>
    </xf>
    <xf numFmtId="1" fontId="10" fillId="0" borderId="101" xfId="3" applyNumberFormat="1" applyFont="1" applyBorder="1" applyAlignment="1">
      <alignment horizontal="center" vertical="center"/>
    </xf>
    <xf numFmtId="49" fontId="10" fillId="0" borderId="0" xfId="3" applyNumberFormat="1" applyFont="1" applyAlignment="1">
      <alignment horizontal="center" shrinkToFit="1"/>
    </xf>
    <xf numFmtId="1" fontId="10" fillId="0" borderId="102" xfId="3" applyNumberFormat="1" applyFont="1" applyBorder="1" applyAlignment="1">
      <alignment horizontal="center" vertical="center" shrinkToFit="1"/>
    </xf>
    <xf numFmtId="1" fontId="10" fillId="0" borderId="82" xfId="3" applyNumberFormat="1" applyFont="1" applyBorder="1" applyAlignment="1">
      <alignment horizontal="center" vertical="center" shrinkToFit="1"/>
    </xf>
    <xf numFmtId="49" fontId="10" fillId="0" borderId="80" xfId="3" applyNumberFormat="1" applyFont="1" applyBorder="1" applyAlignment="1" applyProtection="1">
      <alignment shrinkToFit="1"/>
      <protection locked="0"/>
    </xf>
    <xf numFmtId="49" fontId="10" fillId="3" borderId="79" xfId="3" applyNumberFormat="1" applyFont="1" applyFill="1" applyBorder="1" applyAlignment="1" applyProtection="1">
      <alignment horizontal="center" vertical="center"/>
      <protection locked="0"/>
    </xf>
    <xf numFmtId="49" fontId="10" fillId="3" borderId="68" xfId="3" applyNumberFormat="1" applyFont="1" applyFill="1" applyBorder="1" applyAlignment="1" applyProtection="1">
      <alignment horizontal="center" vertical="center"/>
      <protection locked="0"/>
    </xf>
    <xf numFmtId="49" fontId="29" fillId="3" borderId="80" xfId="3" applyNumberFormat="1" applyFont="1" applyFill="1" applyBorder="1" applyAlignment="1" applyProtection="1">
      <alignment vertical="center" shrinkToFit="1"/>
      <protection locked="0"/>
    </xf>
    <xf numFmtId="49" fontId="29" fillId="3" borderId="38" xfId="3" applyNumberFormat="1" applyFont="1" applyFill="1" applyBorder="1" applyAlignment="1" applyProtection="1">
      <alignment vertical="center" shrinkToFit="1"/>
      <protection locked="0"/>
    </xf>
    <xf numFmtId="49" fontId="29" fillId="0" borderId="80" xfId="3" applyNumberFormat="1" applyFont="1" applyBorder="1" applyAlignment="1" applyProtection="1">
      <alignment vertical="center" shrinkToFit="1"/>
      <protection locked="0"/>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2" fillId="0" borderId="0" xfId="3" applyAlignment="1">
      <alignment horizontal="center" vertical="center" shrinkToFit="1"/>
    </xf>
    <xf numFmtId="0" fontId="0" fillId="0" borderId="104" xfId="0" applyBorder="1">
      <alignment vertical="center"/>
    </xf>
    <xf numFmtId="0" fontId="0" fillId="0" borderId="35" xfId="0" applyBorder="1">
      <alignment vertical="center"/>
    </xf>
    <xf numFmtId="0" fontId="0" fillId="0" borderId="110" xfId="0" applyBorder="1">
      <alignment vertical="center"/>
    </xf>
    <xf numFmtId="0" fontId="0" fillId="0" borderId="0" xfId="0" applyAlignment="1">
      <alignment horizontal="center" vertical="center"/>
    </xf>
    <xf numFmtId="0" fontId="0" fillId="0" borderId="115" xfId="0" applyBorder="1">
      <alignment vertical="center"/>
    </xf>
    <xf numFmtId="0" fontId="33" fillId="0" borderId="0" xfId="0" applyFont="1">
      <alignment vertical="center"/>
    </xf>
    <xf numFmtId="0" fontId="0" fillId="0" borderId="75" xfId="0" applyBorder="1">
      <alignment vertical="center"/>
    </xf>
    <xf numFmtId="0" fontId="8" fillId="0" borderId="26" xfId="3"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120" xfId="0" applyBorder="1" applyAlignment="1">
      <alignment horizontal="center" vertical="center"/>
    </xf>
    <xf numFmtId="0" fontId="0" fillId="0" borderId="96" xfId="0" applyBorder="1" applyAlignment="1">
      <alignment horizontal="center" vertical="center"/>
    </xf>
    <xf numFmtId="0" fontId="0" fillId="0" borderId="76" xfId="0" applyBorder="1">
      <alignment vertical="center"/>
    </xf>
    <xf numFmtId="0" fontId="0" fillId="0" borderId="0" xfId="0" applyAlignment="1">
      <alignment horizontal="right" vertical="center"/>
    </xf>
    <xf numFmtId="0" fontId="17" fillId="0" borderId="76" xfId="3" quotePrefix="1" applyFont="1" applyBorder="1">
      <alignment vertical="center"/>
    </xf>
    <xf numFmtId="0" fontId="2" fillId="0" borderId="0" xfId="3" applyAlignment="1">
      <alignment vertical="center" shrinkToFit="1"/>
    </xf>
    <xf numFmtId="49" fontId="10" fillId="0" borderId="59" xfId="3" applyNumberFormat="1" applyFont="1" applyBorder="1" applyAlignment="1">
      <alignment horizontal="center"/>
    </xf>
    <xf numFmtId="49" fontId="10" fillId="0" borderId="24" xfId="3" applyNumberFormat="1" applyFont="1" applyBorder="1" applyAlignment="1">
      <alignment horizontal="center"/>
    </xf>
    <xf numFmtId="0" fontId="28" fillId="0" borderId="0" xfId="0" applyFont="1" applyAlignment="1">
      <alignment horizontal="center" vertical="center"/>
    </xf>
    <xf numFmtId="49" fontId="10" fillId="0" borderId="82" xfId="3" applyNumberFormat="1" applyFont="1" applyBorder="1" applyAlignment="1" applyProtection="1">
      <alignment horizontal="center" vertical="center"/>
      <protection locked="0"/>
    </xf>
    <xf numFmtId="49" fontId="10" fillId="3" borderId="82" xfId="3" applyNumberFormat="1" applyFont="1" applyFill="1" applyBorder="1" applyAlignment="1" applyProtection="1">
      <alignment horizontal="center" vertical="center"/>
      <protection locked="0"/>
    </xf>
    <xf numFmtId="49" fontId="10" fillId="3" borderId="60" xfId="3" applyNumberFormat="1" applyFont="1" applyFill="1" applyBorder="1" applyAlignment="1" applyProtection="1">
      <alignment horizontal="center" vertical="center"/>
      <protection locked="0"/>
    </xf>
    <xf numFmtId="49" fontId="10" fillId="0" borderId="47" xfId="3" applyNumberFormat="1" applyFont="1" applyBorder="1" applyAlignment="1" applyProtection="1">
      <alignment vertical="center" shrinkToFit="1"/>
      <protection locked="0"/>
    </xf>
    <xf numFmtId="49" fontId="10" fillId="3" borderId="47" xfId="3" applyNumberFormat="1" applyFont="1" applyFill="1" applyBorder="1" applyAlignment="1" applyProtection="1">
      <alignment vertical="center" shrinkToFit="1"/>
      <protection locked="0"/>
    </xf>
    <xf numFmtId="49" fontId="10" fillId="3" borderId="50" xfId="3" applyNumberFormat="1" applyFont="1" applyFill="1" applyBorder="1" applyAlignment="1" applyProtection="1">
      <alignment vertical="center" shrinkToFit="1"/>
      <protection locked="0"/>
    </xf>
    <xf numFmtId="49" fontId="10" fillId="0" borderId="80" xfId="3" applyNumberFormat="1" applyFont="1" applyBorder="1" applyAlignment="1" applyProtection="1">
      <alignment horizontal="center" vertical="center" shrinkToFit="1"/>
      <protection locked="0"/>
    </xf>
    <xf numFmtId="49" fontId="10" fillId="3" borderId="80" xfId="3" applyNumberFormat="1" applyFont="1" applyFill="1" applyBorder="1" applyAlignment="1" applyProtection="1">
      <alignment horizontal="center" vertical="center" shrinkToFit="1"/>
      <protection locked="0"/>
    </xf>
    <xf numFmtId="49" fontId="10" fillId="3" borderId="38" xfId="3" applyNumberFormat="1" applyFont="1" applyFill="1" applyBorder="1" applyAlignment="1" applyProtection="1">
      <alignment horizontal="center" vertical="center" shrinkToFit="1"/>
      <protection locked="0"/>
    </xf>
    <xf numFmtId="0" fontId="28" fillId="0" borderId="26" xfId="0" applyFont="1" applyBorder="1">
      <alignment vertical="center"/>
    </xf>
    <xf numFmtId="49" fontId="8" fillId="0" borderId="25" xfId="3" applyNumberFormat="1" applyFont="1" applyBorder="1" applyAlignment="1">
      <alignment horizontal="center" shrinkToFit="1"/>
    </xf>
    <xf numFmtId="49" fontId="12" fillId="0" borderId="129" xfId="3" applyNumberFormat="1" applyFont="1" applyBorder="1" applyAlignment="1">
      <alignment horizontal="center" shrinkToFit="1"/>
    </xf>
    <xf numFmtId="49" fontId="10" fillId="0" borderId="81" xfId="3" applyNumberFormat="1" applyFont="1" applyBorder="1" applyAlignment="1" applyProtection="1">
      <alignment shrinkToFit="1"/>
      <protection locked="0"/>
    </xf>
    <xf numFmtId="49" fontId="8" fillId="0" borderId="129" xfId="3" applyNumberFormat="1" applyFont="1" applyBorder="1" applyAlignment="1">
      <alignment horizontal="center" shrinkToFit="1"/>
    </xf>
    <xf numFmtId="49" fontId="8" fillId="0" borderId="28" xfId="3" applyNumberFormat="1" applyFont="1" applyBorder="1" applyAlignment="1">
      <alignment horizontal="center" shrinkToFit="1"/>
    </xf>
    <xf numFmtId="49" fontId="29" fillId="0" borderId="80" xfId="3" applyNumberFormat="1" applyFont="1" applyBorder="1" applyAlignment="1" applyProtection="1">
      <alignment shrinkToFit="1"/>
      <protection locked="0"/>
    </xf>
    <xf numFmtId="1" fontId="10" fillId="0" borderId="103" xfId="3" applyNumberFormat="1" applyFont="1" applyBorder="1" applyAlignment="1">
      <alignment horizontal="center" vertical="center" shrinkToFit="1"/>
    </xf>
    <xf numFmtId="0" fontId="34" fillId="0" borderId="101" xfId="3" applyFont="1" applyBorder="1" applyAlignment="1">
      <alignment horizontal="center" vertical="center"/>
    </xf>
    <xf numFmtId="0" fontId="31" fillId="0" borderId="0" xfId="3" applyFont="1" applyAlignment="1">
      <alignment horizontal="right" vertical="center"/>
    </xf>
    <xf numFmtId="0" fontId="0" fillId="0" borderId="100" xfId="0" applyBorder="1" applyAlignment="1">
      <alignment horizontal="center" vertical="center"/>
    </xf>
    <xf numFmtId="0" fontId="0" fillId="3" borderId="4" xfId="0" applyFill="1" applyBorder="1">
      <alignment vertical="center"/>
    </xf>
    <xf numFmtId="49" fontId="10" fillId="3" borderId="54" xfId="3" applyNumberFormat="1" applyFont="1" applyFill="1" applyBorder="1" applyAlignment="1" applyProtection="1">
      <alignment shrinkToFit="1"/>
      <protection locked="0"/>
    </xf>
    <xf numFmtId="49" fontId="8" fillId="3" borderId="65" xfId="3" applyNumberFormat="1" applyFont="1" applyFill="1" applyBorder="1" applyAlignment="1" applyProtection="1">
      <alignment horizontal="left"/>
      <protection locked="0"/>
    </xf>
    <xf numFmtId="49" fontId="10" fillId="3" borderId="40" xfId="3" applyNumberFormat="1" applyFont="1" applyFill="1" applyBorder="1" applyAlignment="1" applyProtection="1">
      <alignment shrinkToFit="1"/>
      <protection locked="0"/>
    </xf>
    <xf numFmtId="49" fontId="10" fillId="3" borderId="41" xfId="3" applyNumberFormat="1" applyFont="1" applyFill="1" applyBorder="1" applyAlignment="1" applyProtection="1">
      <alignment horizontal="center" shrinkToFit="1"/>
      <protection locked="0"/>
    </xf>
    <xf numFmtId="49" fontId="10" fillId="3" borderId="61" xfId="3" applyNumberFormat="1" applyFont="1" applyFill="1" applyBorder="1" applyAlignment="1" applyProtection="1">
      <alignment horizontal="center" shrinkToFit="1"/>
      <protection locked="0"/>
    </xf>
    <xf numFmtId="49" fontId="10" fillId="3" borderId="39" xfId="3" applyNumberFormat="1" applyFont="1" applyFill="1" applyBorder="1" applyAlignment="1" applyProtection="1">
      <alignment horizontal="center" shrinkToFit="1"/>
      <protection locked="0"/>
    </xf>
    <xf numFmtId="49" fontId="10" fillId="3" borderId="55" xfId="3" applyNumberFormat="1" applyFont="1" applyFill="1" applyBorder="1" applyAlignment="1" applyProtection="1">
      <alignment shrinkToFit="1"/>
      <protection locked="0"/>
    </xf>
    <xf numFmtId="49" fontId="8" fillId="3" borderId="66" xfId="3" applyNumberFormat="1" applyFont="1" applyFill="1" applyBorder="1" applyAlignment="1" applyProtection="1">
      <alignment horizontal="left"/>
      <protection locked="0"/>
    </xf>
    <xf numFmtId="49" fontId="10" fillId="3" borderId="43" xfId="3" applyNumberFormat="1" applyFont="1" applyFill="1" applyBorder="1" applyAlignment="1" applyProtection="1">
      <alignment shrinkToFit="1"/>
      <protection locked="0"/>
    </xf>
    <xf numFmtId="49" fontId="10" fillId="3" borderId="44" xfId="3" applyNumberFormat="1" applyFont="1" applyFill="1" applyBorder="1" applyAlignment="1" applyProtection="1">
      <alignment horizontal="center" shrinkToFit="1"/>
      <protection locked="0"/>
    </xf>
    <xf numFmtId="49" fontId="10" fillId="3" borderId="62" xfId="3" applyNumberFormat="1" applyFont="1" applyFill="1" applyBorder="1" applyAlignment="1" applyProtection="1">
      <alignment horizontal="center" shrinkToFit="1"/>
      <protection locked="0"/>
    </xf>
    <xf numFmtId="49" fontId="10" fillId="3" borderId="42" xfId="3" applyNumberFormat="1" applyFont="1" applyFill="1" applyBorder="1" applyAlignment="1" applyProtection="1">
      <alignment horizontal="center" shrinkToFit="1"/>
      <protection locked="0"/>
    </xf>
    <xf numFmtId="49" fontId="10" fillId="3" borderId="40" xfId="3" applyNumberFormat="1" applyFont="1" applyFill="1" applyBorder="1" applyAlignment="1" applyProtection="1">
      <alignment vertical="center" shrinkToFit="1"/>
      <protection locked="0"/>
    </xf>
    <xf numFmtId="49" fontId="29" fillId="3" borderId="41" xfId="3" applyNumberFormat="1" applyFont="1" applyFill="1" applyBorder="1" applyAlignment="1" applyProtection="1">
      <alignment vertical="center" shrinkToFit="1"/>
      <protection locked="0"/>
    </xf>
    <xf numFmtId="49" fontId="10" fillId="3" borderId="43" xfId="3" applyNumberFormat="1" applyFont="1" applyFill="1" applyBorder="1" applyAlignment="1" applyProtection="1">
      <alignment vertical="center" shrinkToFit="1"/>
      <protection locked="0"/>
    </xf>
    <xf numFmtId="49" fontId="29" fillId="3" borderId="44" xfId="3" applyNumberFormat="1" applyFont="1" applyFill="1" applyBorder="1" applyAlignment="1" applyProtection="1">
      <alignment vertical="center" shrinkToFit="1"/>
      <protection locked="0"/>
    </xf>
    <xf numFmtId="49" fontId="10" fillId="3" borderId="41" xfId="3" applyNumberFormat="1" applyFont="1" applyFill="1" applyBorder="1" applyAlignment="1" applyProtection="1">
      <alignment vertical="center" shrinkToFit="1"/>
      <protection locked="0"/>
    </xf>
    <xf numFmtId="49" fontId="10" fillId="3" borderId="44" xfId="3" applyNumberFormat="1" applyFont="1" applyFill="1" applyBorder="1" applyAlignment="1" applyProtection="1">
      <alignment vertical="center" shrinkToFit="1"/>
      <protection locked="0"/>
    </xf>
    <xf numFmtId="49" fontId="10" fillId="3" borderId="49" xfId="3" applyNumberFormat="1" applyFont="1" applyFill="1" applyBorder="1" applyAlignment="1" applyProtection="1">
      <alignment horizontal="center" vertical="center"/>
      <protection locked="0"/>
    </xf>
    <xf numFmtId="49" fontId="10" fillId="3" borderId="51" xfId="3" applyNumberFormat="1" applyFont="1" applyFill="1" applyBorder="1" applyAlignment="1" applyProtection="1">
      <alignment horizontal="center" vertical="center"/>
      <protection locked="0"/>
    </xf>
    <xf numFmtId="0" fontId="2" fillId="3" borderId="13" xfId="3" applyFill="1" applyBorder="1" applyAlignment="1" applyProtection="1">
      <alignment vertical="center" shrinkToFit="1"/>
      <protection locked="0"/>
    </xf>
    <xf numFmtId="49" fontId="10" fillId="3" borderId="80" xfId="3" applyNumberFormat="1" applyFont="1" applyFill="1" applyBorder="1" applyAlignment="1" applyProtection="1">
      <alignment shrinkToFit="1"/>
      <protection locked="0"/>
    </xf>
    <xf numFmtId="49" fontId="10" fillId="3" borderId="44" xfId="3" applyNumberFormat="1" applyFont="1" applyFill="1" applyBorder="1" applyAlignment="1" applyProtection="1">
      <alignment shrinkToFit="1"/>
      <protection locked="0"/>
    </xf>
    <xf numFmtId="49" fontId="10" fillId="3" borderId="69" xfId="3" applyNumberFormat="1" applyFont="1" applyFill="1" applyBorder="1" applyAlignment="1" applyProtection="1">
      <alignment horizontal="center" vertical="center"/>
      <protection locked="0"/>
    </xf>
    <xf numFmtId="49" fontId="10" fillId="3" borderId="41" xfId="3" applyNumberFormat="1" applyFont="1" applyFill="1" applyBorder="1" applyAlignment="1" applyProtection="1">
      <alignment horizontal="center" vertical="center" shrinkToFit="1"/>
      <protection locked="0"/>
    </xf>
    <xf numFmtId="49" fontId="10" fillId="3" borderId="49" xfId="3" applyNumberFormat="1" applyFont="1" applyFill="1" applyBorder="1" applyAlignment="1" applyProtection="1">
      <alignment vertical="center" shrinkToFit="1"/>
      <protection locked="0"/>
    </xf>
    <xf numFmtId="49" fontId="10" fillId="3" borderId="61" xfId="3" applyNumberFormat="1" applyFont="1" applyFill="1" applyBorder="1" applyAlignment="1" applyProtection="1">
      <alignment horizontal="center" vertical="center"/>
      <protection locked="0"/>
    </xf>
    <xf numFmtId="49" fontId="10" fillId="3" borderId="70" xfId="3" applyNumberFormat="1" applyFont="1" applyFill="1" applyBorder="1" applyAlignment="1" applyProtection="1">
      <alignment horizontal="center" vertical="center"/>
      <protection locked="0"/>
    </xf>
    <xf numFmtId="49" fontId="10" fillId="3" borderId="44" xfId="3" applyNumberFormat="1" applyFont="1" applyFill="1" applyBorder="1" applyAlignment="1" applyProtection="1">
      <alignment horizontal="center" vertical="center" shrinkToFit="1"/>
      <protection locked="0"/>
    </xf>
    <xf numFmtId="49" fontId="10" fillId="3" borderId="51" xfId="3" applyNumberFormat="1" applyFont="1" applyFill="1" applyBorder="1" applyAlignment="1" applyProtection="1">
      <alignment vertical="center" shrinkToFit="1"/>
      <protection locked="0"/>
    </xf>
    <xf numFmtId="49" fontId="10" fillId="3" borderId="62" xfId="3" applyNumberFormat="1" applyFont="1" applyFill="1" applyBorder="1" applyAlignment="1" applyProtection="1">
      <alignment horizontal="center" vertical="center"/>
      <protection locked="0"/>
    </xf>
    <xf numFmtId="49" fontId="29" fillId="3" borderId="80" xfId="3" applyNumberFormat="1" applyFont="1" applyFill="1" applyBorder="1" applyAlignment="1" applyProtection="1">
      <alignment shrinkToFit="1"/>
      <protection locked="0"/>
    </xf>
    <xf numFmtId="49" fontId="10" fillId="3" borderId="81" xfId="3" applyNumberFormat="1" applyFont="1" applyFill="1" applyBorder="1" applyAlignment="1" applyProtection="1">
      <alignment shrinkToFit="1"/>
      <protection locked="0"/>
    </xf>
    <xf numFmtId="49" fontId="29" fillId="3" borderId="44" xfId="3" applyNumberFormat="1" applyFont="1" applyFill="1" applyBorder="1" applyAlignment="1" applyProtection="1">
      <alignment shrinkToFit="1"/>
      <protection locked="0"/>
    </xf>
    <xf numFmtId="49" fontId="10" fillId="3" borderId="56" xfId="3" applyNumberFormat="1" applyFont="1" applyFill="1" applyBorder="1" applyAlignment="1" applyProtection="1">
      <alignment shrinkToFit="1"/>
      <protection locked="0"/>
    </xf>
    <xf numFmtId="49" fontId="0" fillId="3" borderId="122" xfId="0" applyNumberFormat="1" applyFill="1" applyBorder="1" applyProtection="1">
      <alignment vertical="center"/>
      <protection locked="0"/>
    </xf>
    <xf numFmtId="49" fontId="0" fillId="3" borderId="125" xfId="0" applyNumberFormat="1" applyFill="1" applyBorder="1" applyProtection="1">
      <alignment vertical="center"/>
      <protection locked="0"/>
    </xf>
    <xf numFmtId="49" fontId="0" fillId="3" borderId="124" xfId="0" applyNumberFormat="1" applyFill="1" applyBorder="1" applyProtection="1">
      <alignment vertical="center"/>
      <protection locked="0"/>
    </xf>
    <xf numFmtId="49" fontId="0" fillId="3" borderId="121" xfId="0" applyNumberFormat="1" applyFill="1" applyBorder="1" applyProtection="1">
      <alignment vertical="center"/>
      <protection locked="0"/>
    </xf>
    <xf numFmtId="49" fontId="0" fillId="3" borderId="118" xfId="0" applyNumberFormat="1" applyFill="1" applyBorder="1" applyProtection="1">
      <alignment vertical="center"/>
      <protection locked="0"/>
    </xf>
    <xf numFmtId="49" fontId="0" fillId="3" borderId="126" xfId="0" applyNumberFormat="1" applyFill="1" applyBorder="1" applyProtection="1">
      <alignment vertical="center"/>
      <protection locked="0"/>
    </xf>
    <xf numFmtId="49" fontId="0" fillId="3" borderId="119" xfId="0" applyNumberFormat="1" applyFill="1" applyBorder="1" applyProtection="1">
      <alignment vertical="center"/>
      <protection locked="0"/>
    </xf>
    <xf numFmtId="49" fontId="0" fillId="3" borderId="1" xfId="0" applyNumberFormat="1" applyFill="1" applyBorder="1" applyProtection="1">
      <alignment vertical="center"/>
      <protection locked="0"/>
    </xf>
    <xf numFmtId="49" fontId="0" fillId="3" borderId="123" xfId="0" applyNumberFormat="1" applyFill="1" applyBorder="1" applyProtection="1">
      <alignment vertical="center"/>
      <protection locked="0"/>
    </xf>
    <xf numFmtId="49" fontId="0" fillId="3" borderId="117" xfId="0" applyNumberFormat="1" applyFill="1" applyBorder="1" applyProtection="1">
      <alignment vertical="center"/>
      <protection locked="0"/>
    </xf>
    <xf numFmtId="0" fontId="15" fillId="0" borderId="0" xfId="3" applyFont="1" applyAlignment="1">
      <alignment horizontal="center" vertical="center"/>
    </xf>
    <xf numFmtId="0" fontId="0" fillId="0" borderId="2" xfId="0" applyBorder="1">
      <alignment vertical="center"/>
    </xf>
    <xf numFmtId="0" fontId="0" fillId="0" borderId="105" xfId="0" applyBorder="1">
      <alignment vertical="center"/>
    </xf>
    <xf numFmtId="0" fontId="11" fillId="0" borderId="89" xfId="3" applyFont="1" applyBorder="1" applyAlignment="1">
      <alignment horizontal="center" vertical="center" shrinkToFit="1"/>
    </xf>
    <xf numFmtId="0" fontId="11" fillId="0" borderId="127" xfId="3" applyFont="1" applyBorder="1" applyAlignment="1">
      <alignment horizontal="center" vertical="center" shrinkToFit="1"/>
    </xf>
    <xf numFmtId="0" fontId="0" fillId="0" borderId="100" xfId="0" applyBorder="1">
      <alignment vertical="center"/>
    </xf>
    <xf numFmtId="0" fontId="0" fillId="0" borderId="116" xfId="0" applyBorder="1">
      <alignment vertical="center"/>
    </xf>
    <xf numFmtId="38" fontId="0" fillId="0" borderId="101" xfId="0" applyNumberFormat="1" applyBorder="1">
      <alignment vertical="center"/>
    </xf>
    <xf numFmtId="0" fontId="16" fillId="0" borderId="0" xfId="3" applyFont="1">
      <alignment vertical="center"/>
    </xf>
    <xf numFmtId="0" fontId="19" fillId="0" borderId="0" xfId="3" applyFont="1" applyAlignment="1">
      <alignment horizontal="right" vertical="center"/>
    </xf>
    <xf numFmtId="0" fontId="16" fillId="0" borderId="0" xfId="3" applyFont="1" applyAlignment="1">
      <alignment horizontal="center" vertical="center"/>
    </xf>
    <xf numFmtId="0" fontId="25" fillId="0" borderId="21" xfId="3" applyFont="1" applyBorder="1" applyAlignment="1">
      <alignment vertical="center" wrapText="1"/>
    </xf>
    <xf numFmtId="0" fontId="25" fillId="0" borderId="129" xfId="3" applyFont="1" applyBorder="1" applyAlignment="1">
      <alignment vertical="center" wrapText="1"/>
    </xf>
    <xf numFmtId="0" fontId="25" fillId="0" borderId="45" xfId="3" applyFont="1" applyBorder="1" applyAlignment="1">
      <alignment vertical="center" wrapText="1"/>
    </xf>
    <xf numFmtId="1" fontId="37" fillId="0" borderId="46" xfId="3" applyNumberFormat="1" applyFont="1" applyBorder="1" applyAlignment="1" applyProtection="1">
      <alignment horizontal="center" vertical="center" shrinkToFit="1"/>
      <protection locked="0"/>
    </xf>
    <xf numFmtId="0" fontId="2" fillId="0" borderId="104" xfId="3" applyBorder="1">
      <alignment vertical="center"/>
    </xf>
    <xf numFmtId="0" fontId="2" fillId="0" borderId="110" xfId="3" applyBorder="1">
      <alignment vertical="center"/>
    </xf>
    <xf numFmtId="0" fontId="16" fillId="0" borderId="114" xfId="3" applyFont="1" applyBorder="1" applyProtection="1">
      <alignment vertical="center"/>
      <protection locked="0"/>
    </xf>
    <xf numFmtId="0" fontId="16" fillId="0" borderId="115" xfId="3" applyFont="1" applyBorder="1" applyProtection="1">
      <alignment vertical="center"/>
      <protection locked="0"/>
    </xf>
    <xf numFmtId="49" fontId="28" fillId="0" borderId="109" xfId="0" applyNumberFormat="1" applyFont="1" applyBorder="1">
      <alignment vertical="center"/>
    </xf>
    <xf numFmtId="0" fontId="35" fillId="0" borderId="109" xfId="0" applyFont="1" applyBorder="1">
      <alignment vertical="center"/>
    </xf>
    <xf numFmtId="49" fontId="10" fillId="0" borderId="22" xfId="3" applyNumberFormat="1" applyFont="1" applyBorder="1" applyAlignment="1" applyProtection="1">
      <alignment horizontal="center" shrinkToFit="1"/>
      <protection locked="0"/>
    </xf>
    <xf numFmtId="49" fontId="10" fillId="3" borderId="82" xfId="3" applyNumberFormat="1" applyFont="1" applyFill="1" applyBorder="1" applyAlignment="1" applyProtection="1">
      <alignment horizontal="center" vertical="center" shrinkToFit="1"/>
      <protection locked="0"/>
    </xf>
    <xf numFmtId="49" fontId="0" fillId="0" borderId="79" xfId="0" applyNumberFormat="1" applyBorder="1">
      <alignment vertical="center"/>
    </xf>
    <xf numFmtId="49" fontId="10" fillId="3" borderId="62" xfId="3" applyNumberFormat="1" applyFont="1" applyFill="1" applyBorder="1" applyAlignment="1" applyProtection="1">
      <alignment horizontal="center" vertical="center" shrinkToFit="1"/>
      <protection locked="0"/>
    </xf>
    <xf numFmtId="49" fontId="0" fillId="0" borderId="70" xfId="0" applyNumberFormat="1" applyBorder="1">
      <alignment vertical="center"/>
    </xf>
    <xf numFmtId="0" fontId="2" fillId="3" borderId="13" xfId="3" applyFill="1" applyBorder="1" applyProtection="1">
      <alignment vertical="center"/>
      <protection locked="0"/>
    </xf>
    <xf numFmtId="0" fontId="0" fillId="3" borderId="12" xfId="0" applyFill="1" applyBorder="1">
      <alignment vertical="center"/>
    </xf>
    <xf numFmtId="0" fontId="22" fillId="0" borderId="0" xfId="0" applyFont="1">
      <alignment vertical="center"/>
    </xf>
    <xf numFmtId="0" fontId="2" fillId="0" borderId="3" xfId="3" applyBorder="1" applyAlignment="1">
      <alignment horizontal="center" vertical="center"/>
    </xf>
    <xf numFmtId="0" fontId="2" fillId="0" borderId="114" xfId="3" applyBorder="1">
      <alignment vertical="center"/>
    </xf>
    <xf numFmtId="0" fontId="2" fillId="0" borderId="115" xfId="3" applyBorder="1">
      <alignment vertical="center"/>
    </xf>
    <xf numFmtId="0" fontId="18" fillId="0" borderId="87" xfId="3" applyFont="1" applyBorder="1" applyAlignment="1">
      <alignment horizontal="center" vertical="center"/>
    </xf>
    <xf numFmtId="0" fontId="18" fillId="0" borderId="52" xfId="3" applyFont="1" applyBorder="1" applyAlignment="1">
      <alignment vertical="center" shrinkToFit="1"/>
    </xf>
    <xf numFmtId="0" fontId="18" fillId="0" borderId="147" xfId="3" applyFont="1" applyBorder="1" applyAlignment="1">
      <alignment vertical="center" shrinkToFit="1"/>
    </xf>
    <xf numFmtId="38" fontId="18" fillId="0" borderId="148" xfId="3" applyNumberFormat="1" applyFont="1" applyBorder="1" applyAlignment="1">
      <alignment vertical="center" shrinkToFit="1"/>
    </xf>
    <xf numFmtId="38" fontId="18" fillId="0" borderId="149" xfId="4" applyFont="1" applyBorder="1" applyAlignment="1">
      <alignment vertical="center" shrinkToFit="1"/>
    </xf>
    <xf numFmtId="38" fontId="18" fillId="0" borderId="26" xfId="3" applyNumberFormat="1" applyFont="1" applyBorder="1" applyAlignment="1">
      <alignment vertical="center" shrinkToFit="1"/>
    </xf>
    <xf numFmtId="0" fontId="2" fillId="0" borderId="0" xfId="3" applyAlignment="1" applyProtection="1">
      <alignment vertical="center" shrinkToFit="1"/>
      <protection locked="0"/>
    </xf>
    <xf numFmtId="0" fontId="5" fillId="0" borderId="0" xfId="1" applyFont="1">
      <alignment vertical="center"/>
    </xf>
    <xf numFmtId="0" fontId="5" fillId="0" borderId="1" xfId="1" applyFont="1" applyBorder="1">
      <alignment vertical="center"/>
    </xf>
    <xf numFmtId="0" fontId="5" fillId="0" borderId="5" xfId="1" applyFont="1" applyBorder="1">
      <alignment vertical="center"/>
    </xf>
    <xf numFmtId="0" fontId="5" fillId="2" borderId="16" xfId="1" quotePrefix="1" applyFont="1" applyFill="1" applyBorder="1">
      <alignment vertical="center"/>
    </xf>
    <xf numFmtId="0" fontId="5" fillId="2" borderId="16" xfId="1" applyFont="1" applyFill="1" applyBorder="1">
      <alignment vertical="center"/>
    </xf>
    <xf numFmtId="0" fontId="5" fillId="0" borderId="16" xfId="1" applyFont="1" applyBorder="1">
      <alignment vertical="center"/>
    </xf>
    <xf numFmtId="0" fontId="41" fillId="0" borderId="0" xfId="0" applyFont="1">
      <alignment vertical="center"/>
    </xf>
    <xf numFmtId="0" fontId="5" fillId="0" borderId="15" xfId="1" applyFont="1" applyBorder="1">
      <alignment vertical="center"/>
    </xf>
    <xf numFmtId="0" fontId="5" fillId="0" borderId="16" xfId="1" quotePrefix="1" applyFont="1" applyBorder="1">
      <alignment vertical="center"/>
    </xf>
    <xf numFmtId="0" fontId="5" fillId="0" borderId="1" xfId="3" applyFont="1" applyBorder="1">
      <alignment vertical="center"/>
    </xf>
    <xf numFmtId="0" fontId="5" fillId="0" borderId="1" xfId="3" quotePrefix="1" applyFont="1" applyBorder="1">
      <alignment vertical="center"/>
    </xf>
    <xf numFmtId="0" fontId="5" fillId="0" borderId="0" xfId="1" quotePrefix="1" applyFont="1">
      <alignment vertical="center"/>
    </xf>
    <xf numFmtId="0" fontId="5" fillId="0" borderId="16" xfId="1" applyFont="1" applyBorder="1" applyAlignment="1">
      <alignment horizontal="center" vertical="center"/>
    </xf>
    <xf numFmtId="0" fontId="5" fillId="0" borderId="16" xfId="1" quotePrefix="1" applyFont="1" applyBorder="1" applyAlignment="1">
      <alignment horizontal="center" vertical="center"/>
    </xf>
    <xf numFmtId="0" fontId="5" fillId="0" borderId="20" xfId="1" applyFont="1" applyBorder="1" applyAlignment="1">
      <alignment horizontal="center" vertical="center"/>
    </xf>
    <xf numFmtId="0" fontId="5" fillId="0" borderId="20" xfId="1" quotePrefix="1" applyFont="1" applyBorder="1" applyAlignment="1">
      <alignment horizontal="center" vertical="center"/>
    </xf>
    <xf numFmtId="0" fontId="5" fillId="0" borderId="1" xfId="1" applyFont="1" applyBorder="1" applyAlignment="1">
      <alignment horizontal="center" vertical="center"/>
    </xf>
    <xf numFmtId="0" fontId="5" fillId="2" borderId="155" xfId="1" quotePrefix="1" applyFont="1" applyFill="1" applyBorder="1">
      <alignment vertical="center"/>
    </xf>
    <xf numFmtId="0" fontId="5" fillId="0" borderId="156" xfId="1" quotePrefix="1" applyFont="1" applyBorder="1">
      <alignment vertical="center"/>
    </xf>
    <xf numFmtId="0" fontId="5" fillId="2" borderId="155" xfId="1" applyFont="1" applyFill="1" applyBorder="1">
      <alignment vertical="center"/>
    </xf>
    <xf numFmtId="0" fontId="5" fillId="0" borderId="156" xfId="1" applyFont="1" applyBorder="1">
      <alignment vertical="center"/>
    </xf>
    <xf numFmtId="0" fontId="5" fillId="0" borderId="155" xfId="1" applyFont="1" applyBorder="1">
      <alignment vertical="center"/>
    </xf>
    <xf numFmtId="0" fontId="5" fillId="0" borderId="157" xfId="1" applyFont="1" applyBorder="1">
      <alignment vertical="center"/>
    </xf>
    <xf numFmtId="0" fontId="5" fillId="0" borderId="158" xfId="1" applyFont="1" applyBorder="1">
      <alignment vertical="center"/>
    </xf>
    <xf numFmtId="0" fontId="5" fillId="0" borderId="159" xfId="1" applyFont="1" applyBorder="1">
      <alignment vertical="center"/>
    </xf>
    <xf numFmtId="0" fontId="5" fillId="0" borderId="155" xfId="1" quotePrefix="1" applyFont="1" applyBorder="1">
      <alignment vertical="center"/>
    </xf>
    <xf numFmtId="0" fontId="5" fillId="0" borderId="157" xfId="1" quotePrefix="1" applyFont="1" applyBorder="1">
      <alignment vertical="center"/>
    </xf>
    <xf numFmtId="0" fontId="5" fillId="0" borderId="158" xfId="1" quotePrefix="1" applyFont="1" applyBorder="1">
      <alignment vertical="center"/>
    </xf>
    <xf numFmtId="0" fontId="5" fillId="0" borderId="159" xfId="1" quotePrefix="1" applyFont="1" applyBorder="1">
      <alignment vertical="center"/>
    </xf>
    <xf numFmtId="0" fontId="5" fillId="2" borderId="157" xfId="1" quotePrefix="1" applyFont="1" applyFill="1" applyBorder="1">
      <alignment vertical="center"/>
    </xf>
    <xf numFmtId="0" fontId="5" fillId="2" borderId="158" xfId="1" quotePrefix="1" applyFont="1" applyFill="1" applyBorder="1">
      <alignment vertical="center"/>
    </xf>
    <xf numFmtId="0" fontId="41" fillId="0" borderId="10" xfId="0" applyFont="1" applyBorder="1">
      <alignment vertical="center"/>
    </xf>
    <xf numFmtId="0" fontId="41" fillId="0" borderId="140" xfId="0" applyFont="1" applyBorder="1">
      <alignment vertical="center"/>
    </xf>
    <xf numFmtId="0" fontId="41" fillId="0" borderId="8" xfId="0" applyFont="1" applyBorder="1">
      <alignment vertical="center"/>
    </xf>
    <xf numFmtId="0" fontId="41" fillId="0" borderId="139" xfId="0" applyFont="1" applyBorder="1">
      <alignment vertical="center"/>
    </xf>
    <xf numFmtId="0" fontId="41" fillId="0" borderId="141" xfId="0" applyFont="1" applyBorder="1">
      <alignment vertical="center"/>
    </xf>
    <xf numFmtId="0" fontId="41" fillId="0" borderId="142" xfId="0" applyFont="1" applyBorder="1">
      <alignment vertical="center"/>
    </xf>
    <xf numFmtId="0" fontId="5" fillId="0" borderId="160" xfId="1" applyFont="1" applyBorder="1">
      <alignment vertical="center"/>
    </xf>
    <xf numFmtId="0" fontId="5" fillId="0" borderId="161" xfId="1" applyFont="1" applyBorder="1">
      <alignment vertical="center"/>
    </xf>
    <xf numFmtId="0" fontId="41" fillId="0" borderId="137" xfId="0" applyFont="1" applyBorder="1">
      <alignment vertical="center"/>
    </xf>
    <xf numFmtId="0" fontId="5" fillId="0" borderId="162" xfId="1" applyFont="1" applyBorder="1">
      <alignment vertical="center"/>
    </xf>
    <xf numFmtId="0" fontId="41" fillId="0" borderId="138" xfId="0" applyFont="1" applyBorder="1">
      <alignment vertical="center"/>
    </xf>
    <xf numFmtId="0" fontId="5" fillId="0" borderId="163" xfId="1" applyFont="1" applyBorder="1">
      <alignment vertical="center"/>
    </xf>
    <xf numFmtId="0" fontId="5" fillId="0" borderId="164" xfId="1" applyFont="1" applyBorder="1">
      <alignment vertical="center"/>
    </xf>
    <xf numFmtId="1" fontId="23" fillId="0" borderId="0" xfId="3" applyNumberFormat="1" applyFont="1">
      <alignment vertical="center"/>
    </xf>
    <xf numFmtId="1" fontId="26" fillId="0" borderId="0" xfId="3" applyNumberFormat="1" applyFont="1" applyAlignment="1">
      <alignment horizontal="center" vertical="center"/>
    </xf>
    <xf numFmtId="0" fontId="38" fillId="0" borderId="0" xfId="0" applyFont="1" applyAlignment="1">
      <alignment horizontal="center" vertical="center"/>
    </xf>
    <xf numFmtId="0" fontId="38" fillId="0" borderId="0" xfId="0" applyFont="1">
      <alignment vertical="center"/>
    </xf>
    <xf numFmtId="1" fontId="42" fillId="0" borderId="0" xfId="3" applyNumberFormat="1" applyFont="1">
      <alignment vertical="center"/>
    </xf>
    <xf numFmtId="0" fontId="2" fillId="0" borderId="13" xfId="3" applyBorder="1" applyAlignment="1">
      <alignment horizontal="center" vertical="center"/>
    </xf>
    <xf numFmtId="0" fontId="0" fillId="0" borderId="167" xfId="0" applyBorder="1">
      <alignment vertical="center"/>
    </xf>
    <xf numFmtId="0" fontId="0" fillId="0" borderId="153" xfId="0" applyBorder="1">
      <alignment vertical="center"/>
    </xf>
    <xf numFmtId="0" fontId="0" fillId="0" borderId="168" xfId="0" applyBorder="1">
      <alignment vertical="center"/>
    </xf>
    <xf numFmtId="0" fontId="0" fillId="0" borderId="85" xfId="0" applyBorder="1">
      <alignment vertical="center"/>
    </xf>
    <xf numFmtId="0" fontId="18" fillId="0" borderId="169" xfId="3" applyFont="1" applyBorder="1" applyAlignment="1">
      <alignment vertical="center" shrinkToFit="1"/>
    </xf>
    <xf numFmtId="0" fontId="18" fillId="0" borderId="170" xfId="3" applyFont="1" applyBorder="1" applyAlignment="1">
      <alignment vertical="center" shrinkToFit="1"/>
    </xf>
    <xf numFmtId="0" fontId="18" fillId="0" borderId="171" xfId="3" applyFont="1" applyBorder="1" applyAlignment="1">
      <alignment vertical="center" shrinkToFit="1"/>
    </xf>
    <xf numFmtId="0" fontId="18" fillId="0" borderId="172" xfId="3" applyFont="1" applyBorder="1" applyAlignment="1">
      <alignment vertical="center" shrinkToFit="1"/>
    </xf>
    <xf numFmtId="0" fontId="18" fillId="0" borderId="173" xfId="3" applyFont="1" applyBorder="1" applyAlignment="1">
      <alignment vertical="center" shrinkToFit="1"/>
    </xf>
    <xf numFmtId="0" fontId="17" fillId="0" borderId="76" xfId="3" quotePrefix="1" applyFont="1" applyBorder="1" applyAlignment="1">
      <alignment vertical="center" shrinkToFit="1"/>
    </xf>
    <xf numFmtId="0" fontId="17" fillId="0" borderId="72" xfId="3" quotePrefix="1" applyFont="1" applyBorder="1" applyAlignment="1">
      <alignment horizontal="left" vertical="center" indent="4"/>
    </xf>
    <xf numFmtId="49" fontId="8" fillId="3" borderId="77" xfId="3" applyNumberFormat="1" applyFont="1" applyFill="1" applyBorder="1" applyAlignment="1" applyProtection="1">
      <alignment horizontal="left" shrinkToFit="1"/>
      <protection locked="0"/>
    </xf>
    <xf numFmtId="49" fontId="8" fillId="3" borderId="53" xfId="3" applyNumberFormat="1" applyFont="1" applyFill="1" applyBorder="1" applyAlignment="1" applyProtection="1">
      <alignment horizontal="left" shrinkToFit="1"/>
      <protection locked="0"/>
    </xf>
    <xf numFmtId="49" fontId="8" fillId="3" borderId="54" xfId="3" applyNumberFormat="1" applyFont="1" applyFill="1" applyBorder="1" applyAlignment="1" applyProtection="1">
      <alignment horizontal="left" shrinkToFit="1"/>
      <protection locked="0"/>
    </xf>
    <xf numFmtId="49" fontId="8" fillId="3" borderId="55" xfId="3" applyNumberFormat="1" applyFont="1" applyFill="1" applyBorder="1" applyAlignment="1" applyProtection="1">
      <alignment horizontal="left" shrinkToFit="1"/>
      <protection locked="0"/>
    </xf>
    <xf numFmtId="1" fontId="10" fillId="3" borderId="46" xfId="3" applyNumberFormat="1" applyFont="1" applyFill="1" applyBorder="1" applyAlignment="1" applyProtection="1">
      <alignment horizontal="center" vertical="center"/>
      <protection locked="0"/>
    </xf>
    <xf numFmtId="49" fontId="8" fillId="3" borderId="48" xfId="3" applyNumberFormat="1" applyFont="1" applyFill="1" applyBorder="1" applyAlignment="1" applyProtection="1">
      <alignment horizontal="left"/>
      <protection locked="0"/>
    </xf>
    <xf numFmtId="49" fontId="8" fillId="3" borderId="77" xfId="3" applyNumberFormat="1" applyFont="1" applyFill="1" applyBorder="1" applyAlignment="1" applyProtection="1">
      <alignment horizontal="left"/>
      <protection locked="0"/>
    </xf>
    <xf numFmtId="49" fontId="10" fillId="3" borderId="81" xfId="3" applyNumberFormat="1" applyFont="1" applyFill="1" applyBorder="1" applyAlignment="1" applyProtection="1">
      <alignment vertical="center" shrinkToFit="1"/>
      <protection locked="0"/>
    </xf>
    <xf numFmtId="1" fontId="10" fillId="3" borderId="36" xfId="3" applyNumberFormat="1" applyFont="1" applyFill="1" applyBorder="1" applyAlignment="1" applyProtection="1">
      <alignment horizontal="center" vertical="center"/>
      <protection locked="0"/>
    </xf>
    <xf numFmtId="49" fontId="8" fillId="3" borderId="37" xfId="3" applyNumberFormat="1" applyFont="1" applyFill="1" applyBorder="1" applyAlignment="1" applyProtection="1">
      <alignment horizontal="left"/>
      <protection locked="0"/>
    </xf>
    <xf numFmtId="49" fontId="8" fillId="3" borderId="53" xfId="3" applyNumberFormat="1" applyFont="1" applyFill="1" applyBorder="1" applyAlignment="1" applyProtection="1">
      <alignment horizontal="left"/>
      <protection locked="0"/>
    </xf>
    <xf numFmtId="49" fontId="10" fillId="0" borderId="68" xfId="3" applyNumberFormat="1" applyFont="1" applyBorder="1" applyAlignment="1" applyProtection="1">
      <alignment horizontal="center" vertical="center"/>
      <protection locked="0"/>
    </xf>
    <xf numFmtId="49" fontId="10" fillId="3" borderId="176" xfId="3" applyNumberFormat="1" applyFont="1" applyFill="1" applyBorder="1" applyAlignment="1" applyProtection="1">
      <alignment vertical="center" shrinkToFit="1"/>
      <protection locked="0"/>
    </xf>
    <xf numFmtId="1" fontId="10" fillId="3" borderId="39" xfId="3" applyNumberFormat="1" applyFont="1" applyFill="1" applyBorder="1" applyAlignment="1" applyProtection="1">
      <alignment horizontal="center" vertical="center"/>
      <protection locked="0"/>
    </xf>
    <xf numFmtId="49" fontId="8" fillId="3" borderId="40" xfId="3" applyNumberFormat="1" applyFont="1" applyFill="1" applyBorder="1" applyAlignment="1" applyProtection="1">
      <alignment horizontal="left"/>
      <protection locked="0"/>
    </xf>
    <xf numFmtId="49" fontId="8" fillId="3" borderId="54" xfId="3" applyNumberFormat="1" applyFont="1" applyFill="1" applyBorder="1" applyAlignment="1" applyProtection="1">
      <alignment horizontal="left"/>
      <protection locked="0"/>
    </xf>
    <xf numFmtId="49" fontId="10" fillId="0" borderId="69" xfId="3" applyNumberFormat="1" applyFont="1" applyBorder="1" applyAlignment="1">
      <alignment horizontal="center" vertical="center"/>
    </xf>
    <xf numFmtId="49" fontId="10" fillId="3" borderId="178" xfId="3" applyNumberFormat="1" applyFont="1" applyFill="1" applyBorder="1" applyAlignment="1" applyProtection="1">
      <alignment vertical="center" shrinkToFit="1"/>
      <protection locked="0"/>
    </xf>
    <xf numFmtId="49" fontId="10" fillId="0" borderId="68" xfId="3" applyNumberFormat="1" applyFont="1" applyBorder="1" applyAlignment="1">
      <alignment horizontal="center" vertical="center"/>
    </xf>
    <xf numFmtId="1" fontId="10" fillId="3" borderId="42" xfId="3" applyNumberFormat="1" applyFont="1" applyFill="1" applyBorder="1" applyAlignment="1" applyProtection="1">
      <alignment horizontal="center" vertical="center"/>
      <protection locked="0"/>
    </xf>
    <xf numFmtId="49" fontId="8" fillId="3" borderId="43" xfId="3" applyNumberFormat="1" applyFont="1" applyFill="1" applyBorder="1" applyAlignment="1" applyProtection="1">
      <alignment horizontal="left"/>
      <protection locked="0"/>
    </xf>
    <xf numFmtId="49" fontId="8" fillId="3" borderId="55" xfId="3" applyNumberFormat="1" applyFont="1" applyFill="1" applyBorder="1" applyAlignment="1" applyProtection="1">
      <alignment horizontal="left"/>
      <protection locked="0"/>
    </xf>
    <xf numFmtId="49" fontId="10" fillId="0" borderId="70" xfId="3" applyNumberFormat="1" applyFont="1" applyBorder="1" applyAlignment="1">
      <alignment horizontal="center" vertical="center"/>
    </xf>
    <xf numFmtId="49" fontId="10" fillId="3" borderId="56" xfId="3" applyNumberFormat="1" applyFont="1" applyFill="1" applyBorder="1" applyAlignment="1" applyProtection="1">
      <alignment vertical="center" shrinkToFit="1"/>
      <protection locked="0"/>
    </xf>
    <xf numFmtId="49" fontId="12" fillId="3" borderId="80" xfId="3" applyNumberFormat="1" applyFont="1" applyFill="1" applyBorder="1" applyAlignment="1" applyProtection="1">
      <alignment vertical="center" shrinkToFit="1"/>
      <protection locked="0"/>
    </xf>
    <xf numFmtId="49" fontId="12" fillId="3" borderId="38" xfId="3" applyNumberFormat="1" applyFont="1" applyFill="1" applyBorder="1" applyAlignment="1" applyProtection="1">
      <alignment vertical="center" shrinkToFit="1"/>
      <protection locked="0"/>
    </xf>
    <xf numFmtId="49" fontId="12" fillId="3" borderId="41" xfId="3" applyNumberFormat="1" applyFont="1" applyFill="1" applyBorder="1" applyAlignment="1" applyProtection="1">
      <alignment vertical="center" shrinkToFit="1"/>
      <protection locked="0"/>
    </xf>
    <xf numFmtId="49" fontId="12" fillId="3" borderId="44" xfId="3" applyNumberFormat="1" applyFont="1" applyFill="1" applyBorder="1" applyAlignment="1" applyProtection="1">
      <alignment vertical="center" shrinkToFit="1"/>
      <protection locked="0"/>
    </xf>
    <xf numFmtId="0" fontId="43" fillId="0" borderId="0" xfId="0" applyFont="1">
      <alignment vertical="center"/>
    </xf>
    <xf numFmtId="1" fontId="44" fillId="0" borderId="0" xfId="3" applyNumberFormat="1" applyFont="1" applyAlignment="1">
      <alignment horizontal="center" vertical="center"/>
    </xf>
    <xf numFmtId="0" fontId="28" fillId="0" borderId="0" xfId="0" applyFont="1">
      <alignment vertical="center"/>
    </xf>
    <xf numFmtId="49" fontId="8" fillId="0" borderId="67" xfId="3" applyNumberFormat="1" applyFont="1" applyBorder="1" applyAlignment="1">
      <alignment horizontal="center" shrinkToFit="1"/>
    </xf>
    <xf numFmtId="49" fontId="12" fillId="0" borderId="99" xfId="3" applyNumberFormat="1" applyFont="1" applyBorder="1" applyAlignment="1">
      <alignment horizontal="center" shrinkToFit="1"/>
    </xf>
    <xf numFmtId="49" fontId="10" fillId="0" borderId="79" xfId="3" applyNumberFormat="1" applyFont="1" applyBorder="1" applyAlignment="1" applyProtection="1">
      <alignment shrinkToFit="1"/>
      <protection locked="0"/>
    </xf>
    <xf numFmtId="49" fontId="10" fillId="0" borderId="47" xfId="3" applyNumberFormat="1" applyFont="1" applyBorder="1" applyAlignment="1" applyProtection="1">
      <alignment shrinkToFit="1"/>
      <protection locked="0"/>
    </xf>
    <xf numFmtId="0" fontId="35" fillId="0" borderId="0" xfId="0" applyFont="1">
      <alignment vertical="center"/>
    </xf>
    <xf numFmtId="1" fontId="10" fillId="0" borderId="102" xfId="3" applyNumberFormat="1" applyFont="1" applyBorder="1" applyAlignment="1">
      <alignment vertical="center" shrinkToFit="1"/>
    </xf>
    <xf numFmtId="1" fontId="10" fillId="3" borderId="82" xfId="3" applyNumberFormat="1" applyFont="1" applyFill="1" applyBorder="1" applyAlignment="1" applyProtection="1">
      <alignment horizontal="center" vertical="center" shrinkToFit="1"/>
      <protection locked="0"/>
    </xf>
    <xf numFmtId="49" fontId="10" fillId="0" borderId="79" xfId="3" applyNumberFormat="1" applyFont="1" applyBorder="1" applyAlignment="1">
      <alignment shrinkToFit="1"/>
    </xf>
    <xf numFmtId="49" fontId="10" fillId="3" borderId="47" xfId="3" applyNumberFormat="1" applyFont="1" applyFill="1" applyBorder="1" applyAlignment="1" applyProtection="1">
      <alignment shrinkToFit="1"/>
      <protection locked="0"/>
    </xf>
    <xf numFmtId="0" fontId="45" fillId="0" borderId="0" xfId="0" applyFont="1">
      <alignment vertical="center"/>
    </xf>
    <xf numFmtId="1" fontId="10" fillId="0" borderId="180" xfId="3" applyNumberFormat="1" applyFont="1" applyBorder="1" applyAlignment="1">
      <alignment vertical="center" shrinkToFit="1"/>
    </xf>
    <xf numFmtId="1" fontId="10" fillId="3" borderId="181" xfId="3" applyNumberFormat="1" applyFont="1" applyFill="1" applyBorder="1" applyAlignment="1" applyProtection="1">
      <alignment horizontal="center" vertical="center" shrinkToFit="1"/>
      <protection locked="0"/>
    </xf>
    <xf numFmtId="49" fontId="10" fillId="0" borderId="182" xfId="3" applyNumberFormat="1" applyFont="1" applyBorder="1" applyAlignment="1">
      <alignment shrinkToFit="1"/>
    </xf>
    <xf numFmtId="49" fontId="10" fillId="3" borderId="183" xfId="3" applyNumberFormat="1" applyFont="1" applyFill="1" applyBorder="1" applyAlignment="1" applyProtection="1">
      <alignment shrinkToFit="1"/>
      <protection locked="0"/>
    </xf>
    <xf numFmtId="49" fontId="10" fillId="3" borderId="184" xfId="3" applyNumberFormat="1" applyFont="1" applyFill="1" applyBorder="1" applyAlignment="1" applyProtection="1">
      <alignment shrinkToFit="1"/>
      <protection locked="0"/>
    </xf>
    <xf numFmtId="1" fontId="10" fillId="0" borderId="177" xfId="3" applyNumberFormat="1" applyFont="1" applyBorder="1" applyAlignment="1">
      <alignment vertical="center" shrinkToFit="1"/>
    </xf>
    <xf numFmtId="1" fontId="10" fillId="3" borderId="61" xfId="3" applyNumberFormat="1" applyFont="1" applyFill="1" applyBorder="1" applyAlignment="1" applyProtection="1">
      <alignment horizontal="center" vertical="center" shrinkToFit="1"/>
      <protection locked="0"/>
    </xf>
    <xf numFmtId="49" fontId="10" fillId="0" borderId="69" xfId="3" applyNumberFormat="1" applyFont="1" applyBorder="1" applyAlignment="1">
      <alignment shrinkToFit="1"/>
    </xf>
    <xf numFmtId="49" fontId="10" fillId="3" borderId="41" xfId="3" applyNumberFormat="1" applyFont="1" applyFill="1" applyBorder="1" applyAlignment="1" applyProtection="1">
      <alignment shrinkToFit="1"/>
      <protection locked="0"/>
    </xf>
    <xf numFmtId="49" fontId="10" fillId="3" borderId="49" xfId="3" applyNumberFormat="1" applyFont="1" applyFill="1" applyBorder="1" applyAlignment="1" applyProtection="1">
      <alignment shrinkToFit="1"/>
      <protection locked="0"/>
    </xf>
    <xf numFmtId="1" fontId="10" fillId="0" borderId="175" xfId="3" applyNumberFormat="1" applyFont="1" applyBorder="1" applyAlignment="1">
      <alignment vertical="center" shrinkToFit="1"/>
    </xf>
    <xf numFmtId="1" fontId="10" fillId="3" borderId="60" xfId="3" applyNumberFormat="1" applyFont="1" applyFill="1" applyBorder="1" applyAlignment="1" applyProtection="1">
      <alignment horizontal="center" vertical="center" shrinkToFit="1"/>
      <protection locked="0"/>
    </xf>
    <xf numFmtId="49" fontId="10" fillId="0" borderId="68" xfId="3" applyNumberFormat="1" applyFont="1" applyBorder="1" applyAlignment="1">
      <alignment shrinkToFit="1"/>
    </xf>
    <xf numFmtId="49" fontId="10" fillId="3" borderId="38" xfId="3" applyNumberFormat="1" applyFont="1" applyFill="1" applyBorder="1" applyAlignment="1" applyProtection="1">
      <alignment shrinkToFit="1"/>
      <protection locked="0"/>
    </xf>
    <xf numFmtId="49" fontId="10" fillId="3" borderId="50" xfId="3" applyNumberFormat="1" applyFont="1" applyFill="1" applyBorder="1" applyAlignment="1" applyProtection="1">
      <alignment shrinkToFit="1"/>
      <protection locked="0"/>
    </xf>
    <xf numFmtId="0" fontId="0" fillId="0" borderId="11" xfId="0" applyBorder="1">
      <alignment vertical="center"/>
    </xf>
    <xf numFmtId="0" fontId="0" fillId="0" borderId="12" xfId="0" applyBorder="1">
      <alignment vertical="center"/>
    </xf>
    <xf numFmtId="0" fontId="0" fillId="0" borderId="11" xfId="0" applyBorder="1" applyAlignment="1">
      <alignment horizontal="center" vertical="center"/>
    </xf>
    <xf numFmtId="1" fontId="10" fillId="0" borderId="103" xfId="3" applyNumberFormat="1" applyFont="1" applyBorder="1" applyAlignment="1">
      <alignment vertical="center" shrinkToFit="1"/>
    </xf>
    <xf numFmtId="1" fontId="10" fillId="3" borderId="62" xfId="3" applyNumberFormat="1" applyFont="1" applyFill="1" applyBorder="1" applyAlignment="1" applyProtection="1">
      <alignment horizontal="center" vertical="center" shrinkToFit="1"/>
      <protection locked="0"/>
    </xf>
    <xf numFmtId="49" fontId="10" fillId="0" borderId="70" xfId="3" applyNumberFormat="1" applyFont="1" applyBorder="1" applyAlignment="1">
      <alignment shrinkToFit="1"/>
    </xf>
    <xf numFmtId="49" fontId="10" fillId="3" borderId="51" xfId="3" applyNumberFormat="1" applyFont="1" applyFill="1" applyBorder="1" applyAlignment="1" applyProtection="1">
      <alignment shrinkToFit="1"/>
      <protection locked="0"/>
    </xf>
    <xf numFmtId="0" fontId="0" fillId="0" borderId="186" xfId="0" applyBorder="1" applyAlignment="1">
      <alignment horizontal="center" vertical="center"/>
    </xf>
    <xf numFmtId="0" fontId="0" fillId="0" borderId="13" xfId="0" applyBorder="1">
      <alignment vertical="center"/>
    </xf>
    <xf numFmtId="0" fontId="0" fillId="0" borderId="14" xfId="0" applyBorder="1">
      <alignment vertical="center"/>
    </xf>
    <xf numFmtId="1" fontId="10" fillId="0" borderId="110" xfId="3" applyNumberFormat="1" applyFont="1" applyBorder="1" applyAlignment="1">
      <alignment horizontal="center" vertical="center" wrapText="1"/>
    </xf>
    <xf numFmtId="1" fontId="10" fillId="0" borderId="81" xfId="3" applyNumberFormat="1" applyFont="1" applyBorder="1" applyAlignment="1">
      <alignment horizontal="center" vertical="center" shrinkToFit="1"/>
    </xf>
    <xf numFmtId="49" fontId="10" fillId="5" borderId="79" xfId="3" applyNumberFormat="1" applyFont="1" applyFill="1" applyBorder="1" applyAlignment="1">
      <alignment shrinkToFit="1"/>
    </xf>
    <xf numFmtId="49" fontId="10" fillId="5" borderId="182" xfId="3" applyNumberFormat="1" applyFont="1" applyFill="1" applyBorder="1" applyAlignment="1">
      <alignment shrinkToFit="1"/>
    </xf>
    <xf numFmtId="49" fontId="10" fillId="5" borderId="69" xfId="3" applyNumberFormat="1" applyFont="1" applyFill="1" applyBorder="1" applyAlignment="1">
      <alignment shrinkToFit="1"/>
    </xf>
    <xf numFmtId="49" fontId="10" fillId="5" borderId="68" xfId="3" applyNumberFormat="1" applyFont="1" applyFill="1" applyBorder="1" applyAlignment="1">
      <alignment shrinkToFit="1"/>
    </xf>
    <xf numFmtId="49" fontId="10" fillId="5" borderId="70" xfId="3" applyNumberFormat="1" applyFont="1" applyFill="1" applyBorder="1" applyAlignment="1">
      <alignment shrinkToFit="1"/>
    </xf>
    <xf numFmtId="38" fontId="18" fillId="0" borderId="26" xfId="4" applyFont="1" applyBorder="1" applyAlignment="1">
      <alignment vertical="center" shrinkToFit="1"/>
    </xf>
    <xf numFmtId="0" fontId="11" fillId="0" borderId="118" xfId="3" applyFont="1" applyBorder="1" applyAlignment="1">
      <alignment horizontal="center" vertical="center" wrapText="1"/>
    </xf>
    <xf numFmtId="0" fontId="11" fillId="0" borderId="13" xfId="3" applyFont="1" applyBorder="1" applyAlignment="1">
      <alignment horizontal="center" vertical="center" wrapText="1"/>
    </xf>
    <xf numFmtId="38" fontId="18" fillId="0" borderId="187" xfId="4" applyFont="1" applyBorder="1" applyAlignment="1">
      <alignment vertical="center" shrinkToFit="1"/>
    </xf>
    <xf numFmtId="38" fontId="18" fillId="0" borderId="13" xfId="4" applyFont="1" applyBorder="1" applyAlignment="1">
      <alignment vertical="center" shrinkToFit="1"/>
    </xf>
    <xf numFmtId="38" fontId="18" fillId="0" borderId="118" xfId="4" applyFont="1" applyBorder="1" applyAlignment="1">
      <alignment vertical="center" shrinkToFit="1"/>
    </xf>
    <xf numFmtId="38" fontId="18" fillId="0" borderId="11" xfId="4" applyFont="1" applyBorder="1" applyAlignment="1">
      <alignment vertical="center" shrinkToFit="1"/>
    </xf>
    <xf numFmtId="38" fontId="18" fillId="0" borderId="52" xfId="4" applyFont="1" applyBorder="1" applyAlignment="1">
      <alignment vertical="center" shrinkToFit="1"/>
    </xf>
    <xf numFmtId="0" fontId="18" fillId="0" borderId="144" xfId="3" applyFont="1" applyBorder="1" applyAlignment="1">
      <alignment horizontal="center" vertical="center"/>
    </xf>
    <xf numFmtId="0" fontId="18" fillId="0" borderId="187" xfId="3" applyFont="1" applyBorder="1" applyAlignment="1">
      <alignment vertical="center" shrinkToFit="1"/>
    </xf>
    <xf numFmtId="0" fontId="18" fillId="0" borderId="188" xfId="3" applyFont="1" applyBorder="1" applyAlignment="1">
      <alignment vertical="center" shrinkToFit="1"/>
    </xf>
    <xf numFmtId="38" fontId="18" fillId="0" borderId="189" xfId="2" applyFont="1" applyBorder="1" applyAlignment="1">
      <alignment vertical="center" shrinkToFit="1"/>
    </xf>
    <xf numFmtId="38" fontId="18" fillId="0" borderId="190" xfId="4" applyFont="1" applyBorder="1" applyAlignment="1">
      <alignment vertical="center" shrinkToFit="1"/>
    </xf>
    <xf numFmtId="0" fontId="18" fillId="0" borderId="191" xfId="3" applyFont="1" applyBorder="1" applyAlignment="1">
      <alignment vertical="center" shrinkToFit="1"/>
    </xf>
    <xf numFmtId="0" fontId="2" fillId="0" borderId="144" xfId="3" applyBorder="1">
      <alignment vertical="center"/>
    </xf>
    <xf numFmtId="0" fontId="11" fillId="0" borderId="118" xfId="3" applyFont="1" applyBorder="1" applyAlignment="1">
      <alignment horizontal="center" vertical="center" wrapText="1" shrinkToFit="1"/>
    </xf>
    <xf numFmtId="0" fontId="11" fillId="0" borderId="117" xfId="3" applyFont="1" applyBorder="1" applyAlignment="1">
      <alignment horizontal="center" vertical="center" wrapText="1"/>
    </xf>
    <xf numFmtId="0" fontId="19" fillId="0" borderId="126" xfId="3" applyFont="1" applyBorder="1" applyAlignment="1">
      <alignment horizontal="center" vertical="center" wrapText="1"/>
    </xf>
    <xf numFmtId="0" fontId="11" fillId="0" borderId="119" xfId="3" applyFont="1" applyBorder="1" applyAlignment="1">
      <alignment horizontal="center" vertical="center" wrapText="1"/>
    </xf>
    <xf numFmtId="0" fontId="11" fillId="0" borderId="192" xfId="3" applyFont="1" applyBorder="1" applyAlignment="1">
      <alignment horizontal="center" vertical="center" wrapText="1" shrinkToFit="1"/>
    </xf>
    <xf numFmtId="0" fontId="11" fillId="0" borderId="126" xfId="3" applyFont="1" applyBorder="1" applyAlignment="1">
      <alignment horizontal="center" vertical="center" wrapText="1"/>
    </xf>
    <xf numFmtId="0" fontId="11" fillId="0" borderId="117" xfId="3" applyFont="1" applyBorder="1" applyAlignment="1">
      <alignment horizontal="center" vertical="center" wrapText="1" shrinkToFit="1"/>
    </xf>
    <xf numFmtId="0" fontId="19" fillId="0" borderId="119" xfId="3" applyFont="1" applyBorder="1" applyAlignment="1">
      <alignment horizontal="center" vertical="center" wrapText="1"/>
    </xf>
    <xf numFmtId="0" fontId="11" fillId="0" borderId="192" xfId="3" applyFont="1" applyBorder="1" applyAlignment="1">
      <alignment horizontal="center" vertical="center" shrinkToFit="1"/>
    </xf>
    <xf numFmtId="0" fontId="18" fillId="0" borderId="145" xfId="3" applyFont="1" applyBorder="1" applyAlignment="1">
      <alignment horizontal="center" vertical="center"/>
    </xf>
    <xf numFmtId="0" fontId="18" fillId="0" borderId="118" xfId="3" applyFont="1" applyBorder="1" applyAlignment="1">
      <alignment vertical="center" shrinkToFit="1"/>
    </xf>
    <xf numFmtId="0" fontId="18" fillId="0" borderId="117" xfId="3" applyFont="1" applyBorder="1" applyAlignment="1">
      <alignment vertical="center" shrinkToFit="1"/>
    </xf>
    <xf numFmtId="38" fontId="18" fillId="0" borderId="126" xfId="2" applyFont="1" applyBorder="1" applyAlignment="1">
      <alignment vertical="center" shrinkToFit="1"/>
    </xf>
    <xf numFmtId="38" fontId="18" fillId="0" borderId="119" xfId="4" applyFont="1" applyBorder="1" applyAlignment="1">
      <alignment vertical="center" shrinkToFit="1"/>
    </xf>
    <xf numFmtId="0" fontId="18" fillId="0" borderId="192" xfId="3" applyFont="1" applyBorder="1" applyAlignment="1">
      <alignment vertical="center" shrinkToFit="1"/>
    </xf>
    <xf numFmtId="0" fontId="2" fillId="0" borderId="75" xfId="3" applyBorder="1">
      <alignment vertical="center"/>
    </xf>
    <xf numFmtId="0" fontId="2" fillId="0" borderId="14" xfId="3" applyBorder="1" applyAlignment="1">
      <alignment horizontal="center" vertical="center"/>
    </xf>
    <xf numFmtId="0" fontId="18" fillId="0" borderId="28" xfId="3" applyFont="1" applyBorder="1" applyAlignment="1">
      <alignment vertical="center" shrinkToFit="1"/>
    </xf>
    <xf numFmtId="0" fontId="5" fillId="0" borderId="165" xfId="1" applyFont="1" applyBorder="1">
      <alignment vertical="center"/>
    </xf>
    <xf numFmtId="0" fontId="5" fillId="0" borderId="9" xfId="1" applyFont="1" applyBorder="1">
      <alignment vertical="center"/>
    </xf>
    <xf numFmtId="0" fontId="5" fillId="0" borderId="7" xfId="1" quotePrefix="1" applyFont="1" applyBorder="1">
      <alignment vertical="center"/>
    </xf>
    <xf numFmtId="0" fontId="5" fillId="0" borderId="7" xfId="1" applyFont="1" applyBorder="1">
      <alignment vertical="center"/>
    </xf>
    <xf numFmtId="0" fontId="5" fillId="0" borderId="166" xfId="1" applyFont="1" applyBorder="1">
      <alignment vertical="center"/>
    </xf>
    <xf numFmtId="49" fontId="10" fillId="0" borderId="79" xfId="3" applyNumberFormat="1" applyFont="1" applyBorder="1" applyAlignment="1" applyProtection="1">
      <alignment vertical="center" shrinkToFit="1"/>
      <protection locked="0"/>
    </xf>
    <xf numFmtId="49" fontId="10" fillId="0" borderId="68" xfId="3" applyNumberFormat="1" applyFont="1" applyBorder="1" applyAlignment="1" applyProtection="1">
      <alignment vertical="center" shrinkToFit="1"/>
      <protection locked="0"/>
    </xf>
    <xf numFmtId="49" fontId="10" fillId="0" borderId="69" xfId="3" applyNumberFormat="1" applyFont="1" applyBorder="1" applyAlignment="1">
      <alignment vertical="center" shrinkToFit="1"/>
    </xf>
    <xf numFmtId="49" fontId="10" fillId="0" borderId="68" xfId="3" applyNumberFormat="1" applyFont="1" applyBorder="1" applyAlignment="1">
      <alignment vertical="center" shrinkToFit="1"/>
    </xf>
    <xf numFmtId="49" fontId="10" fillId="0" borderId="70" xfId="3" applyNumberFormat="1" applyFont="1" applyBorder="1" applyAlignment="1">
      <alignment vertical="center" shrinkToFit="1"/>
    </xf>
    <xf numFmtId="49" fontId="38" fillId="0" borderId="109" xfId="0" applyNumberFormat="1" applyFont="1" applyBorder="1" applyAlignment="1">
      <alignment horizontal="center" vertical="center"/>
    </xf>
    <xf numFmtId="0" fontId="8" fillId="0" borderId="85" xfId="3" applyFont="1" applyBorder="1" applyAlignment="1">
      <alignment horizontal="center" vertical="center"/>
    </xf>
    <xf numFmtId="49" fontId="8" fillId="0" borderId="48" xfId="3" applyNumberFormat="1" applyFont="1" applyBorder="1" applyAlignment="1" applyProtection="1">
      <alignment horizontal="left"/>
      <protection locked="0"/>
    </xf>
    <xf numFmtId="0" fontId="8" fillId="0" borderId="52" xfId="3" applyFont="1" applyBorder="1" applyAlignment="1">
      <alignment horizontal="center" vertical="center"/>
    </xf>
    <xf numFmtId="49" fontId="8" fillId="0" borderId="77" xfId="3" applyNumberFormat="1" applyFont="1" applyBorder="1" applyAlignment="1" applyProtection="1">
      <alignment horizontal="left" shrinkToFit="1"/>
      <protection locked="0"/>
    </xf>
    <xf numFmtId="49" fontId="8" fillId="0" borderId="48" xfId="3" applyNumberFormat="1" applyFont="1" applyBorder="1" applyAlignment="1" applyProtection="1">
      <alignment shrinkToFit="1"/>
      <protection locked="0"/>
    </xf>
    <xf numFmtId="1" fontId="10" fillId="0" borderId="185" xfId="3" applyNumberFormat="1" applyFont="1" applyBorder="1" applyAlignment="1">
      <alignment vertical="center" shrinkToFit="1"/>
    </xf>
    <xf numFmtId="1" fontId="10" fillId="3" borderId="193" xfId="3" applyNumberFormat="1" applyFont="1" applyFill="1" applyBorder="1" applyAlignment="1" applyProtection="1">
      <alignment horizontal="center" vertical="center" shrinkToFit="1"/>
      <protection locked="0"/>
    </xf>
    <xf numFmtId="49" fontId="10" fillId="0" borderId="194" xfId="3" applyNumberFormat="1" applyFont="1" applyBorder="1" applyAlignment="1">
      <alignment shrinkToFit="1"/>
    </xf>
    <xf numFmtId="49" fontId="10" fillId="3" borderId="195" xfId="3" applyNumberFormat="1" applyFont="1" applyFill="1" applyBorder="1" applyAlignment="1" applyProtection="1">
      <alignment shrinkToFit="1"/>
      <protection locked="0"/>
    </xf>
    <xf numFmtId="49" fontId="10" fillId="3" borderId="196" xfId="3" applyNumberFormat="1" applyFont="1" applyFill="1" applyBorder="1" applyAlignment="1" applyProtection="1">
      <alignment shrinkToFit="1"/>
      <protection locked="0"/>
    </xf>
    <xf numFmtId="0" fontId="0" fillId="0" borderId="197" xfId="0" applyBorder="1">
      <alignment vertical="center"/>
    </xf>
    <xf numFmtId="0" fontId="2" fillId="0" borderId="143" xfId="3" applyBorder="1" applyAlignment="1">
      <alignment horizontal="center" vertical="center"/>
    </xf>
    <xf numFmtId="0" fontId="0" fillId="0" borderId="198" xfId="0" applyBorder="1">
      <alignment vertical="center"/>
    </xf>
    <xf numFmtId="0" fontId="11" fillId="0" borderId="90" xfId="3" applyFont="1" applyBorder="1" applyAlignment="1">
      <alignment horizontal="center" vertical="center" wrapText="1" shrinkToFit="1"/>
    </xf>
    <xf numFmtId="0" fontId="11" fillId="0" borderId="91" xfId="3" applyFont="1" applyBorder="1" applyAlignment="1">
      <alignment horizontal="center" vertical="center" wrapText="1" shrinkToFit="1"/>
    </xf>
    <xf numFmtId="0" fontId="11" fillId="0" borderId="199" xfId="3" applyFont="1" applyBorder="1" applyAlignment="1">
      <alignment horizontal="center" vertical="center" shrinkToFit="1"/>
    </xf>
    <xf numFmtId="0" fontId="11" fillId="0" borderId="200" xfId="3" applyFont="1" applyBorder="1" applyAlignment="1">
      <alignment horizontal="center" vertical="center" shrinkToFit="1"/>
    </xf>
    <xf numFmtId="0" fontId="0" fillId="0" borderId="201" xfId="0" applyBorder="1">
      <alignment vertical="center"/>
    </xf>
    <xf numFmtId="0" fontId="18" fillId="0" borderId="202" xfId="3" applyFont="1" applyBorder="1" applyAlignment="1">
      <alignment vertical="center" shrinkToFit="1"/>
    </xf>
    <xf numFmtId="0" fontId="18" fillId="0" borderId="85" xfId="3" applyFont="1" applyBorder="1" applyAlignment="1">
      <alignment vertical="center" shrinkToFit="1"/>
    </xf>
    <xf numFmtId="38" fontId="0" fillId="0" borderId="28" xfId="0" applyNumberFormat="1" applyBorder="1">
      <alignment vertical="center"/>
    </xf>
    <xf numFmtId="0" fontId="27" fillId="0" borderId="0" xfId="0" applyFont="1" applyAlignment="1">
      <alignment horizontal="right" vertical="center"/>
    </xf>
    <xf numFmtId="0" fontId="0" fillId="0" borderId="179" xfId="0" applyBorder="1">
      <alignment vertical="center"/>
    </xf>
    <xf numFmtId="0" fontId="0" fillId="0" borderId="59" xfId="0" applyBorder="1">
      <alignment vertical="center"/>
    </xf>
    <xf numFmtId="38" fontId="18" fillId="0" borderId="52" xfId="3" applyNumberFormat="1" applyFont="1" applyBorder="1" applyAlignment="1">
      <alignment vertical="center" shrinkToFit="1"/>
    </xf>
    <xf numFmtId="38" fontId="18" fillId="0" borderId="174" xfId="3" applyNumberFormat="1" applyFont="1" applyBorder="1" applyAlignment="1">
      <alignment vertical="center" shrinkToFit="1"/>
    </xf>
    <xf numFmtId="38" fontId="18" fillId="0" borderId="85" xfId="3" applyNumberFormat="1" applyFont="1" applyBorder="1" applyAlignment="1">
      <alignment vertical="center" shrinkToFit="1"/>
    </xf>
    <xf numFmtId="0" fontId="11" fillId="0" borderId="90" xfId="3" applyFont="1" applyBorder="1" applyAlignment="1">
      <alignment horizontal="center" vertical="center"/>
    </xf>
    <xf numFmtId="0" fontId="11" fillId="0" borderId="92" xfId="3" applyFont="1" applyBorder="1" applyAlignment="1">
      <alignment horizontal="center" vertical="center"/>
    </xf>
    <xf numFmtId="0" fontId="11" fillId="0" borderId="93" xfId="3" applyFont="1" applyBorder="1" applyAlignment="1">
      <alignment horizontal="center" vertical="center" shrinkToFit="1"/>
    </xf>
    <xf numFmtId="0" fontId="11" fillId="0" borderId="90" xfId="3" applyFont="1" applyBorder="1" applyAlignment="1">
      <alignment horizontal="center" vertical="center" shrinkToFit="1"/>
    </xf>
    <xf numFmtId="0" fontId="11" fillId="0" borderId="91" xfId="3" applyFont="1" applyBorder="1" applyAlignment="1">
      <alignment horizontal="center" vertical="center"/>
    </xf>
    <xf numFmtId="0" fontId="11" fillId="0" borderId="91" xfId="3" applyFont="1" applyBorder="1" applyAlignment="1">
      <alignment horizontal="center" vertical="center" shrinkToFit="1"/>
    </xf>
    <xf numFmtId="49" fontId="0" fillId="0" borderId="87" xfId="0" applyNumberFormat="1" applyBorder="1">
      <alignment vertical="center"/>
    </xf>
    <xf numFmtId="0" fontId="11" fillId="0" borderId="27" xfId="3" applyFont="1" applyBorder="1" applyAlignment="1">
      <alignment horizontal="center" vertical="top"/>
    </xf>
    <xf numFmtId="1" fontId="10" fillId="0" borderId="22" xfId="3" applyNumberFormat="1" applyFont="1" applyBorder="1" applyAlignment="1">
      <alignment horizontal="center"/>
    </xf>
    <xf numFmtId="0" fontId="9" fillId="0" borderId="25" xfId="3" applyFont="1" applyBorder="1" applyAlignment="1">
      <alignment horizontal="center" vertical="top"/>
    </xf>
    <xf numFmtId="1" fontId="10" fillId="0" borderId="57" xfId="3" applyNumberFormat="1" applyFont="1" applyBorder="1" applyAlignment="1">
      <alignment horizontal="center" shrinkToFit="1"/>
    </xf>
    <xf numFmtId="0" fontId="8" fillId="0" borderId="27" xfId="3" applyFont="1" applyBorder="1" applyAlignment="1">
      <alignment horizontal="center" vertical="top" shrinkToFit="1"/>
    </xf>
    <xf numFmtId="1" fontId="10" fillId="0" borderId="35" xfId="3" applyNumberFormat="1" applyFont="1" applyBorder="1" applyAlignment="1">
      <alignment horizontal="center" shrinkToFit="1"/>
    </xf>
    <xf numFmtId="0" fontId="8" fillId="0" borderId="26" xfId="3" applyFont="1" applyBorder="1" applyAlignment="1">
      <alignment horizontal="center" vertical="top" shrinkToFit="1"/>
    </xf>
    <xf numFmtId="1" fontId="10" fillId="0" borderId="57" xfId="3" applyNumberFormat="1" applyFont="1" applyBorder="1" applyAlignment="1">
      <alignment horizontal="center"/>
    </xf>
    <xf numFmtId="1" fontId="10" fillId="0" borderId="86" xfId="3" applyNumberFormat="1" applyFont="1" applyBorder="1" applyAlignment="1">
      <alignment horizontal="center"/>
    </xf>
    <xf numFmtId="1" fontId="10" fillId="0" borderId="86" xfId="3" applyNumberFormat="1" applyFont="1" applyBorder="1" applyAlignment="1">
      <alignment horizontal="center" wrapText="1"/>
    </xf>
    <xf numFmtId="0" fontId="21" fillId="0" borderId="29" xfId="3" applyFont="1" applyBorder="1" applyAlignment="1">
      <alignment horizontal="center" vertical="top" shrinkToFit="1"/>
    </xf>
    <xf numFmtId="0" fontId="8" fillId="0" borderId="29" xfId="3" applyFont="1" applyBorder="1" applyAlignment="1">
      <alignment horizontal="center" vertical="top" shrinkToFit="1"/>
    </xf>
    <xf numFmtId="1" fontId="10" fillId="0" borderId="26" xfId="3" applyNumberFormat="1" applyFont="1" applyBorder="1" applyAlignment="1">
      <alignment horizontal="center" vertical="center" shrinkToFit="1"/>
    </xf>
    <xf numFmtId="49" fontId="10" fillId="0" borderId="30" xfId="3" applyNumberFormat="1" applyFont="1" applyBorder="1" applyAlignment="1">
      <alignment horizontal="center" vertical="center" shrinkToFit="1"/>
    </xf>
    <xf numFmtId="49" fontId="10" fillId="0" borderId="67" xfId="3" applyNumberFormat="1" applyFont="1" applyBorder="1" applyAlignment="1">
      <alignment horizontal="center" vertical="center" shrinkToFit="1"/>
    </xf>
    <xf numFmtId="49" fontId="10" fillId="0" borderId="26" xfId="3" applyNumberFormat="1" applyFont="1" applyBorder="1" applyAlignment="1">
      <alignment horizontal="center" vertical="center" shrinkToFit="1"/>
    </xf>
    <xf numFmtId="49" fontId="29" fillId="0" borderId="27" xfId="3" applyNumberFormat="1" applyFont="1" applyBorder="1" applyAlignment="1">
      <alignment horizontal="center" vertical="center" shrinkToFit="1"/>
    </xf>
    <xf numFmtId="49" fontId="10" fillId="0" borderId="120" xfId="3" applyNumberFormat="1" applyFont="1" applyBorder="1" applyAlignment="1">
      <alignment horizontal="center" vertical="center" shrinkToFit="1"/>
    </xf>
    <xf numFmtId="49" fontId="10" fillId="0" borderId="99" xfId="3" applyNumberFormat="1" applyFont="1" applyBorder="1" applyAlignment="1">
      <alignment horizontal="center" vertical="center" shrinkToFit="1"/>
    </xf>
    <xf numFmtId="49" fontId="10" fillId="0" borderId="95" xfId="3" applyNumberFormat="1" applyFont="1" applyBorder="1" applyAlignment="1">
      <alignment horizontal="center" vertical="center" shrinkToFit="1"/>
    </xf>
    <xf numFmtId="49" fontId="29" fillId="0" borderId="120" xfId="3" applyNumberFormat="1" applyFont="1" applyBorder="1" applyAlignment="1">
      <alignment horizontal="center" vertical="center" shrinkToFit="1"/>
    </xf>
    <xf numFmtId="0" fontId="0" fillId="0" borderId="136" xfId="0" applyBorder="1" applyAlignment="1">
      <alignment horizontal="center" vertical="center"/>
    </xf>
    <xf numFmtId="0" fontId="0" fillId="0" borderId="154" xfId="0" applyBorder="1" applyAlignment="1">
      <alignment horizontal="center" vertical="center"/>
    </xf>
    <xf numFmtId="49" fontId="9" fillId="0" borderId="4" xfId="3" applyNumberFormat="1" applyFont="1" applyBorder="1" applyAlignment="1">
      <alignment vertical="center" shrinkToFit="1"/>
    </xf>
    <xf numFmtId="0" fontId="19" fillId="0" borderId="11" xfId="3" applyFont="1" applyBorder="1" applyAlignment="1">
      <alignment horizontal="center" vertical="center" wrapText="1"/>
    </xf>
    <xf numFmtId="0" fontId="2" fillId="0" borderId="11" xfId="3" applyBorder="1">
      <alignment vertical="center"/>
    </xf>
    <xf numFmtId="0" fontId="19" fillId="0" borderId="11" xfId="3" applyFont="1" applyBorder="1" applyAlignment="1">
      <alignment horizontal="center" vertical="center"/>
    </xf>
    <xf numFmtId="0" fontId="40" fillId="0" borderId="11" xfId="3" applyFont="1" applyBorder="1" applyAlignment="1">
      <alignment horizontal="center" vertical="center"/>
    </xf>
    <xf numFmtId="0" fontId="40" fillId="0" borderId="11" xfId="3" applyFont="1" applyBorder="1">
      <alignment vertical="center"/>
    </xf>
    <xf numFmtId="0" fontId="40" fillId="0" borderId="146" xfId="3" applyFont="1" applyBorder="1" applyAlignment="1">
      <alignment horizontal="center" vertical="center"/>
    </xf>
    <xf numFmtId="0" fontId="39" fillId="4" borderId="72" xfId="3" applyFont="1" applyFill="1" applyBorder="1" applyAlignment="1">
      <alignment horizontal="centerContinuous" vertical="center"/>
    </xf>
    <xf numFmtId="0" fontId="39" fillId="4" borderId="76" xfId="3" applyFont="1" applyFill="1" applyBorder="1" applyAlignment="1">
      <alignment horizontal="centerContinuous" vertical="center"/>
    </xf>
    <xf numFmtId="0" fontId="39" fillId="4" borderId="75" xfId="3" applyFont="1" applyFill="1" applyBorder="1" applyAlignment="1">
      <alignment horizontal="centerContinuous" vertical="center"/>
    </xf>
    <xf numFmtId="49" fontId="12" fillId="0" borderId="27" xfId="3" applyNumberFormat="1" applyFont="1" applyBorder="1" applyAlignment="1">
      <alignment horizontal="center" vertical="center" shrinkToFit="1"/>
    </xf>
    <xf numFmtId="49" fontId="10" fillId="0" borderId="28" xfId="3" applyNumberFormat="1" applyFont="1" applyBorder="1" applyAlignment="1">
      <alignment horizontal="center" vertical="center" shrinkToFit="1"/>
    </xf>
    <xf numFmtId="1" fontId="10" fillId="0" borderId="34" xfId="3" applyNumberFormat="1" applyFont="1" applyBorder="1" applyAlignment="1">
      <alignment horizontal="center" vertical="center" shrinkToFit="1"/>
    </xf>
    <xf numFmtId="1" fontId="8" fillId="0" borderId="46" xfId="3" applyNumberFormat="1" applyFont="1" applyBorder="1" applyAlignment="1">
      <alignment horizontal="center" vertical="center" shrinkToFit="1"/>
    </xf>
    <xf numFmtId="49" fontId="10" fillId="0" borderId="77" xfId="3" applyNumberFormat="1" applyFont="1" applyBorder="1" applyAlignment="1">
      <alignment shrinkToFit="1"/>
    </xf>
    <xf numFmtId="49" fontId="8" fillId="0" borderId="48" xfId="3" applyNumberFormat="1" applyFont="1" applyBorder="1" applyAlignment="1">
      <alignment horizontal="left"/>
    </xf>
    <xf numFmtId="49" fontId="8" fillId="0" borderId="78" xfId="3" applyNumberFormat="1" applyFont="1" applyBorder="1" applyAlignment="1">
      <alignment horizontal="left"/>
    </xf>
    <xf numFmtId="49" fontId="8" fillId="0" borderId="77" xfId="3" applyNumberFormat="1" applyFont="1" applyBorder="1" applyAlignment="1">
      <alignment horizontal="left" shrinkToFit="1"/>
    </xf>
    <xf numFmtId="49" fontId="8" fillId="0" borderId="48" xfId="3" applyNumberFormat="1" applyFont="1" applyBorder="1" applyAlignment="1">
      <alignment shrinkToFit="1"/>
    </xf>
    <xf numFmtId="49" fontId="10" fillId="0" borderId="80" xfId="3" applyNumberFormat="1" applyFont="1" applyBorder="1" applyAlignment="1">
      <alignment horizontal="center" shrinkToFit="1"/>
    </xf>
    <xf numFmtId="49" fontId="10" fillId="0" borderId="82" xfId="3" applyNumberFormat="1" applyFont="1" applyBorder="1" applyAlignment="1">
      <alignment horizontal="center" shrinkToFit="1"/>
    </xf>
    <xf numFmtId="49" fontId="10" fillId="0" borderId="46" xfId="3" applyNumberFormat="1" applyFont="1" applyBorder="1" applyAlignment="1">
      <alignment horizontal="center" shrinkToFit="1"/>
    </xf>
    <xf numFmtId="49" fontId="10" fillId="0" borderId="47" xfId="3" applyNumberFormat="1" applyFont="1" applyBorder="1" applyAlignment="1">
      <alignment horizontal="center" vertical="center"/>
    </xf>
    <xf numFmtId="49" fontId="10" fillId="0" borderId="82" xfId="3" applyNumberFormat="1" applyFont="1" applyBorder="1" applyAlignment="1">
      <alignment horizontal="center" vertical="center"/>
    </xf>
    <xf numFmtId="49" fontId="10" fillId="0" borderId="79" xfId="3" applyNumberFormat="1" applyFont="1" applyBorder="1" applyAlignment="1">
      <alignment horizontal="center" vertical="center"/>
    </xf>
    <xf numFmtId="49" fontId="10" fillId="0" borderId="48" xfId="3" applyNumberFormat="1" applyFont="1" applyBorder="1" applyAlignment="1">
      <alignment vertical="center" shrinkToFit="1"/>
    </xf>
    <xf numFmtId="49" fontId="29" fillId="0" borderId="80" xfId="3" applyNumberFormat="1" applyFont="1" applyBorder="1" applyAlignment="1">
      <alignment vertical="center" shrinkToFit="1"/>
    </xf>
    <xf numFmtId="49" fontId="10" fillId="0" borderId="81" xfId="3" applyNumberFormat="1" applyFont="1" applyBorder="1" applyAlignment="1">
      <alignment vertical="center" shrinkToFit="1"/>
    </xf>
    <xf numFmtId="49" fontId="10" fillId="0" borderId="79" xfId="3" applyNumberFormat="1" applyFont="1" applyBorder="1" applyAlignment="1">
      <alignment vertical="center" shrinkToFit="1"/>
    </xf>
    <xf numFmtId="1" fontId="10" fillId="0" borderId="34" xfId="3" applyNumberFormat="1" applyFont="1" applyBorder="1" applyAlignment="1">
      <alignment vertical="center" shrinkToFit="1"/>
    </xf>
    <xf numFmtId="49" fontId="10" fillId="0" borderId="0" xfId="3" applyNumberFormat="1" applyFont="1" applyAlignment="1">
      <alignment horizontal="center" vertical="center"/>
    </xf>
    <xf numFmtId="1" fontId="37" fillId="0" borderId="46" xfId="3" applyNumberFormat="1" applyFont="1" applyBorder="1" applyAlignment="1">
      <alignment horizontal="center" vertical="center" shrinkToFit="1"/>
    </xf>
    <xf numFmtId="49" fontId="12" fillId="0" borderId="80" xfId="3" applyNumberFormat="1" applyFont="1" applyBorder="1" applyAlignment="1">
      <alignment vertical="center" shrinkToFit="1"/>
    </xf>
    <xf numFmtId="49" fontId="0" fillId="3" borderId="179" xfId="0" applyNumberFormat="1" applyFill="1" applyBorder="1" applyAlignment="1" applyProtection="1">
      <alignment horizontal="center" vertical="center"/>
      <protection locked="0"/>
    </xf>
    <xf numFmtId="49" fontId="0" fillId="3" borderId="203" xfId="0" applyNumberFormat="1" applyFill="1" applyBorder="1" applyProtection="1">
      <alignment vertical="center"/>
      <protection locked="0"/>
    </xf>
    <xf numFmtId="49" fontId="0" fillId="3" borderId="145" xfId="0" applyNumberFormat="1" applyFill="1" applyBorder="1" applyAlignment="1" applyProtection="1">
      <alignment horizontal="center" vertical="center"/>
      <protection locked="0"/>
    </xf>
    <xf numFmtId="49" fontId="0" fillId="3" borderId="204" xfId="0" applyNumberFormat="1" applyFill="1" applyBorder="1" applyProtection="1">
      <alignment vertical="center"/>
      <protection locked="0"/>
    </xf>
    <xf numFmtId="49" fontId="0" fillId="3" borderId="150" xfId="0" applyNumberFormat="1" applyFill="1" applyBorder="1" applyAlignment="1" applyProtection="1">
      <alignment horizontal="center" vertical="center"/>
      <protection locked="0"/>
    </xf>
    <xf numFmtId="49" fontId="0" fillId="3" borderId="83" xfId="0" applyNumberFormat="1" applyFill="1" applyBorder="1" applyProtection="1">
      <alignment vertical="center"/>
      <protection locked="0"/>
    </xf>
    <xf numFmtId="49" fontId="0" fillId="3" borderId="205" xfId="0" applyNumberFormat="1" applyFill="1" applyBorder="1" applyProtection="1">
      <alignment vertical="center"/>
      <protection locked="0"/>
    </xf>
    <xf numFmtId="49" fontId="0" fillId="3" borderId="84" xfId="0" applyNumberFormat="1" applyFill="1" applyBorder="1" applyProtection="1">
      <alignment vertical="center"/>
      <protection locked="0"/>
    </xf>
    <xf numFmtId="49" fontId="0" fillId="3" borderId="120" xfId="0" applyNumberFormat="1" applyFill="1" applyBorder="1" applyProtection="1">
      <alignment vertical="center"/>
      <protection locked="0"/>
    </xf>
    <xf numFmtId="49" fontId="0" fillId="3" borderId="99" xfId="0" applyNumberFormat="1" applyFill="1" applyBorder="1" applyProtection="1">
      <alignment vertical="center"/>
      <protection locked="0"/>
    </xf>
    <xf numFmtId="49" fontId="22" fillId="3" borderId="179" xfId="0" applyNumberFormat="1" applyFont="1" applyFill="1" applyBorder="1" applyAlignment="1" applyProtection="1">
      <alignment horizontal="center" vertical="center"/>
      <protection locked="0"/>
    </xf>
    <xf numFmtId="49" fontId="22" fillId="3" borderId="145" xfId="0" applyNumberFormat="1" applyFont="1" applyFill="1" applyBorder="1" applyAlignment="1" applyProtection="1">
      <alignment horizontal="center" vertical="center"/>
      <protection locked="0"/>
    </xf>
    <xf numFmtId="49" fontId="22" fillId="3" borderId="150" xfId="0" applyNumberFormat="1" applyFont="1" applyFill="1" applyBorder="1" applyAlignment="1" applyProtection="1">
      <alignment horizontal="center" vertical="center"/>
      <protection locked="0"/>
    </xf>
    <xf numFmtId="49" fontId="0" fillId="3" borderId="96" xfId="0" applyNumberFormat="1" applyFill="1" applyBorder="1" applyProtection="1">
      <alignment vertical="center"/>
      <protection locked="0"/>
    </xf>
    <xf numFmtId="0" fontId="2" fillId="0" borderId="0" xfId="3" applyAlignment="1">
      <alignment horizontal="center" vertical="center"/>
    </xf>
    <xf numFmtId="0" fontId="2" fillId="0" borderId="109" xfId="3" applyBorder="1" applyAlignment="1">
      <alignment horizontal="center" vertical="center"/>
    </xf>
    <xf numFmtId="0" fontId="18" fillId="0" borderId="0" xfId="3" applyFont="1" applyAlignment="1">
      <alignment horizontal="right" vertical="center"/>
    </xf>
    <xf numFmtId="49" fontId="0" fillId="0" borderId="0" xfId="0" applyNumberFormat="1">
      <alignment vertical="center"/>
    </xf>
    <xf numFmtId="0" fontId="14" fillId="0" borderId="0" xfId="3" applyFont="1" applyAlignment="1">
      <alignment horizontal="center" vertical="center"/>
    </xf>
    <xf numFmtId="0" fontId="48" fillId="0" borderId="0" xfId="3" applyFont="1" applyAlignment="1">
      <alignment vertical="top" wrapText="1"/>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38" fontId="49" fillId="0" borderId="0" xfId="3" applyNumberFormat="1" applyFont="1" applyAlignment="1">
      <alignment horizontal="center" vertical="center" shrinkToFit="1"/>
    </xf>
    <xf numFmtId="0" fontId="51" fillId="0" borderId="102" xfId="0" applyFont="1" applyBorder="1">
      <alignment vertical="center"/>
    </xf>
    <xf numFmtId="0" fontId="51" fillId="0" borderId="103" xfId="0" applyFont="1" applyBorder="1">
      <alignment vertical="center"/>
    </xf>
    <xf numFmtId="0" fontId="51" fillId="0" borderId="180" xfId="0" applyFont="1" applyBorder="1">
      <alignment vertical="center"/>
    </xf>
    <xf numFmtId="0" fontId="51" fillId="0" borderId="177" xfId="0" applyFont="1" applyBorder="1">
      <alignment vertical="center"/>
    </xf>
    <xf numFmtId="0" fontId="51" fillId="0" borderId="185" xfId="0" applyFont="1" applyBorder="1">
      <alignment vertical="center"/>
    </xf>
    <xf numFmtId="0" fontId="51" fillId="0" borderId="175" xfId="0" applyFont="1" applyBorder="1">
      <alignment vertical="center"/>
    </xf>
    <xf numFmtId="0" fontId="31" fillId="0" borderId="0" xfId="3" applyFont="1">
      <alignment vertical="center"/>
    </xf>
    <xf numFmtId="0" fontId="27" fillId="0" borderId="0" xfId="0" applyFont="1">
      <alignment vertical="center"/>
    </xf>
    <xf numFmtId="0" fontId="52" fillId="0" borderId="0" xfId="3" applyFont="1" applyAlignment="1"/>
    <xf numFmtId="0" fontId="2" fillId="7" borderId="21" xfId="3" applyFill="1" applyBorder="1">
      <alignment vertical="center"/>
    </xf>
    <xf numFmtId="0" fontId="0" fillId="9" borderId="109" xfId="0" applyFill="1" applyBorder="1">
      <alignment vertical="center"/>
    </xf>
    <xf numFmtId="0" fontId="2" fillId="0" borderId="0" xfId="3" applyAlignment="1"/>
    <xf numFmtId="0" fontId="54" fillId="0" borderId="0" xfId="3" applyFont="1" applyAlignment="1"/>
    <xf numFmtId="0" fontId="5" fillId="0" borderId="0" xfId="3" applyFont="1" applyAlignment="1"/>
    <xf numFmtId="0" fontId="55" fillId="0" borderId="0" xfId="3" applyFont="1" applyAlignment="1"/>
    <xf numFmtId="0" fontId="56" fillId="0" borderId="0" xfId="3" applyFont="1" applyAlignment="1"/>
    <xf numFmtId="0" fontId="57" fillId="0" borderId="0" xfId="3" applyFont="1" applyAlignment="1"/>
    <xf numFmtId="0" fontId="33" fillId="0" borderId="0" xfId="0" applyFont="1" applyAlignment="1"/>
    <xf numFmtId="0" fontId="22" fillId="2" borderId="130" xfId="0" applyFont="1" applyFill="1" applyBorder="1">
      <alignment vertical="center"/>
    </xf>
    <xf numFmtId="0" fontId="58" fillId="2" borderId="128" xfId="0" applyFont="1" applyFill="1" applyBorder="1">
      <alignment vertical="center"/>
    </xf>
    <xf numFmtId="0" fontId="22" fillId="2" borderId="128" xfId="0" applyFont="1" applyFill="1" applyBorder="1">
      <alignment vertical="center"/>
    </xf>
    <xf numFmtId="0" fontId="27" fillId="2" borderId="131" xfId="0" applyFont="1" applyFill="1" applyBorder="1">
      <alignment vertical="center"/>
    </xf>
    <xf numFmtId="0" fontId="0" fillId="0" borderId="0" xfId="0" applyAlignment="1"/>
    <xf numFmtId="0" fontId="27" fillId="2" borderId="132" xfId="0" applyFont="1" applyFill="1" applyBorder="1">
      <alignment vertical="center"/>
    </xf>
    <xf numFmtId="0" fontId="27" fillId="2" borderId="134" xfId="0" applyFont="1" applyFill="1" applyBorder="1">
      <alignment vertical="center"/>
    </xf>
    <xf numFmtId="0" fontId="58" fillId="2" borderId="106" xfId="0" applyFont="1" applyFill="1" applyBorder="1">
      <alignment vertical="center"/>
    </xf>
    <xf numFmtId="0" fontId="27" fillId="2" borderId="106" xfId="0" applyFont="1" applyFill="1" applyBorder="1">
      <alignment vertical="center"/>
    </xf>
    <xf numFmtId="0" fontId="27" fillId="2" borderId="135" xfId="0" applyFont="1" applyFill="1" applyBorder="1">
      <alignment vertical="center"/>
    </xf>
    <xf numFmtId="0" fontId="58" fillId="0" borderId="0" xfId="0" applyFont="1">
      <alignment vertical="center"/>
    </xf>
    <xf numFmtId="0" fontId="2" fillId="0" borderId="0" xfId="3" quotePrefix="1">
      <alignment vertical="center"/>
    </xf>
    <xf numFmtId="0" fontId="14" fillId="0" borderId="0" xfId="3" applyFont="1">
      <alignment vertical="center"/>
    </xf>
    <xf numFmtId="0" fontId="54" fillId="0" borderId="0" xfId="3" applyFont="1">
      <alignment vertical="center"/>
    </xf>
    <xf numFmtId="0" fontId="5" fillId="0" borderId="0" xfId="3" applyFont="1">
      <alignment vertical="center"/>
    </xf>
    <xf numFmtId="0" fontId="59" fillId="0" borderId="0" xfId="3" applyFont="1">
      <alignment vertical="center"/>
    </xf>
    <xf numFmtId="0" fontId="60" fillId="0" borderId="0" xfId="3" applyFont="1">
      <alignment vertical="center"/>
    </xf>
    <xf numFmtId="0" fontId="61" fillId="0" borderId="0" xfId="3" applyFont="1">
      <alignment vertical="center"/>
    </xf>
    <xf numFmtId="0" fontId="34" fillId="0" borderId="0" xfId="3" applyFont="1">
      <alignment vertical="center"/>
    </xf>
    <xf numFmtId="0" fontId="62" fillId="0" borderId="0" xfId="0" applyFont="1">
      <alignment vertical="center"/>
    </xf>
    <xf numFmtId="0" fontId="63" fillId="0" borderId="0" xfId="3" applyFont="1">
      <alignment vertical="center"/>
    </xf>
    <xf numFmtId="0" fontId="64" fillId="0" borderId="0" xfId="3" applyFont="1">
      <alignment vertical="center"/>
    </xf>
    <xf numFmtId="0" fontId="65" fillId="0" borderId="0" xfId="3" applyFont="1">
      <alignment vertical="center"/>
    </xf>
    <xf numFmtId="0" fontId="34" fillId="0" borderId="0" xfId="3" quotePrefix="1" applyFont="1">
      <alignment vertical="center"/>
    </xf>
    <xf numFmtId="0" fontId="34" fillId="0" borderId="0" xfId="3" applyFont="1" applyAlignment="1">
      <alignment vertical="top" wrapText="1"/>
    </xf>
    <xf numFmtId="0" fontId="55" fillId="0" borderId="72" xfId="3" applyFont="1" applyBorder="1">
      <alignment vertical="center"/>
    </xf>
    <xf numFmtId="0" fontId="69" fillId="0" borderId="76" xfId="5" applyFont="1" applyBorder="1" applyAlignment="1" applyProtection="1">
      <alignment vertical="center"/>
    </xf>
    <xf numFmtId="0" fontId="56" fillId="0" borderId="76" xfId="3" applyFont="1" applyBorder="1">
      <alignment vertical="center"/>
    </xf>
    <xf numFmtId="0" fontId="55" fillId="0" borderId="76" xfId="3" applyFont="1" applyBorder="1">
      <alignment vertical="center"/>
    </xf>
    <xf numFmtId="0" fontId="57" fillId="0" borderId="76" xfId="3" applyFont="1" applyBorder="1">
      <alignment vertical="center"/>
    </xf>
    <xf numFmtId="0" fontId="33" fillId="0" borderId="75" xfId="0" applyFont="1" applyBorder="1">
      <alignment vertical="center"/>
    </xf>
    <xf numFmtId="0" fontId="34" fillId="0" borderId="0" xfId="3" applyFont="1" applyAlignment="1">
      <alignment vertical="center" wrapText="1"/>
    </xf>
    <xf numFmtId="0" fontId="36" fillId="0" borderId="0" xfId="3" applyFont="1">
      <alignment vertical="center"/>
    </xf>
    <xf numFmtId="0" fontId="70" fillId="0" borderId="35" xfId="3" applyFont="1" applyBorder="1" applyAlignment="1"/>
    <xf numFmtId="0" fontId="70" fillId="0" borderId="35" xfId="3" applyFont="1" applyBorder="1">
      <alignment vertical="center"/>
    </xf>
    <xf numFmtId="0" fontId="5" fillId="0" borderId="35" xfId="3" applyFont="1" applyBorder="1">
      <alignment vertical="center"/>
    </xf>
    <xf numFmtId="0" fontId="33" fillId="0" borderId="110" xfId="0" applyFont="1" applyBorder="1">
      <alignment vertical="center"/>
    </xf>
    <xf numFmtId="0" fontId="0" fillId="0" borderId="114" xfId="0" applyBorder="1">
      <alignment vertical="center"/>
    </xf>
    <xf numFmtId="0" fontId="70" fillId="0" borderId="0" xfId="3" applyFont="1">
      <alignment vertical="center"/>
    </xf>
    <xf numFmtId="0" fontId="33" fillId="0" borderId="115" xfId="0" applyFont="1" applyBorder="1">
      <alignment vertical="center"/>
    </xf>
    <xf numFmtId="0" fontId="0" fillId="0" borderId="87" xfId="0" applyBorder="1">
      <alignment vertical="center"/>
    </xf>
    <xf numFmtId="0" fontId="70" fillId="0" borderId="26" xfId="3" applyFont="1" applyBorder="1" applyAlignment="1">
      <alignment vertical="top"/>
    </xf>
    <xf numFmtId="0" fontId="70" fillId="0" borderId="26" xfId="3" applyFont="1" applyBorder="1">
      <alignment vertical="center"/>
    </xf>
    <xf numFmtId="0" fontId="5" fillId="0" borderId="26" xfId="3" applyFont="1" applyBorder="1">
      <alignment vertical="center"/>
    </xf>
    <xf numFmtId="0" fontId="33" fillId="0" borderId="28" xfId="0" applyFont="1" applyBorder="1">
      <alignment vertical="center"/>
    </xf>
    <xf numFmtId="0" fontId="66" fillId="0" borderId="0" xfId="3" applyFont="1">
      <alignment vertical="center"/>
    </xf>
    <xf numFmtId="0" fontId="70" fillId="0" borderId="0" xfId="3" applyFont="1" applyAlignment="1">
      <alignment horizontal="right" vertical="center"/>
    </xf>
    <xf numFmtId="0" fontId="34" fillId="0" borderId="0" xfId="0" applyFont="1">
      <alignment vertical="center"/>
    </xf>
    <xf numFmtId="0" fontId="18" fillId="0" borderId="161" xfId="3" applyFont="1" applyBorder="1">
      <alignment vertical="center"/>
    </xf>
    <xf numFmtId="0" fontId="18" fillId="0" borderId="208" xfId="3" applyFont="1" applyBorder="1">
      <alignment vertical="center"/>
    </xf>
    <xf numFmtId="0" fontId="18" fillId="0" borderId="215" xfId="3" applyFont="1" applyBorder="1">
      <alignment vertical="center"/>
    </xf>
    <xf numFmtId="0" fontId="18" fillId="0" borderId="217" xfId="3" applyFont="1" applyBorder="1">
      <alignment vertical="center"/>
    </xf>
    <xf numFmtId="0" fontId="18" fillId="0" borderId="25" xfId="3" applyFont="1" applyBorder="1">
      <alignment vertical="center"/>
    </xf>
    <xf numFmtId="0" fontId="5" fillId="3" borderId="4" xfId="3" applyFont="1" applyFill="1" applyBorder="1">
      <alignment vertical="center"/>
    </xf>
    <xf numFmtId="0" fontId="5" fillId="3" borderId="12" xfId="3" applyFont="1" applyFill="1" applyBorder="1">
      <alignment vertical="center"/>
    </xf>
    <xf numFmtId="0" fontId="34" fillId="0" borderId="0" xfId="3" applyFont="1" applyAlignment="1">
      <alignment horizontal="center" vertical="center"/>
    </xf>
    <xf numFmtId="0" fontId="73" fillId="0" borderId="0" xfId="3" applyFont="1">
      <alignment vertical="center"/>
    </xf>
    <xf numFmtId="0" fontId="74" fillId="0" borderId="0" xfId="3" applyFont="1">
      <alignment vertical="center"/>
    </xf>
    <xf numFmtId="0" fontId="73" fillId="0" borderId="0" xfId="0" applyFont="1">
      <alignment vertical="center"/>
    </xf>
    <xf numFmtId="0" fontId="34" fillId="0" borderId="0" xfId="3" applyFont="1" applyAlignment="1">
      <alignment vertical="top"/>
    </xf>
    <xf numFmtId="0" fontId="66" fillId="0" borderId="0" xfId="3" applyFont="1" applyAlignment="1">
      <alignment vertical="top"/>
    </xf>
    <xf numFmtId="0" fontId="34" fillId="3" borderId="12" xfId="3" applyFont="1" applyFill="1" applyBorder="1" applyAlignment="1">
      <alignment vertical="top"/>
    </xf>
    <xf numFmtId="0" fontId="5" fillId="0" borderId="0" xfId="3" applyFont="1" applyAlignment="1">
      <alignment vertical="top"/>
    </xf>
    <xf numFmtId="0" fontId="34" fillId="0" borderId="0" xfId="3" applyFont="1" applyAlignment="1">
      <alignment horizontal="right" vertical="center"/>
    </xf>
    <xf numFmtId="0" fontId="5" fillId="0" borderId="0" xfId="3" applyFont="1" applyAlignment="1">
      <alignment horizontal="center" vertical="center"/>
    </xf>
    <xf numFmtId="0" fontId="34" fillId="0" borderId="0" xfId="3" applyFont="1" applyAlignment="1">
      <alignment horizontal="right" vertical="top"/>
    </xf>
    <xf numFmtId="0" fontId="75" fillId="0" borderId="0" xfId="3" applyFont="1">
      <alignment vertical="center"/>
    </xf>
    <xf numFmtId="0" fontId="76" fillId="0" borderId="104" xfId="3" applyFont="1" applyBorder="1">
      <alignment vertical="center"/>
    </xf>
    <xf numFmtId="0" fontId="76" fillId="0" borderId="35" xfId="3" applyFont="1" applyBorder="1">
      <alignment vertical="center"/>
    </xf>
    <xf numFmtId="0" fontId="76" fillId="0" borderId="98" xfId="3" applyFont="1" applyBorder="1">
      <alignment vertical="center"/>
    </xf>
    <xf numFmtId="0" fontId="76" fillId="0" borderId="86" xfId="3" applyFont="1" applyBorder="1">
      <alignment vertical="center"/>
    </xf>
    <xf numFmtId="0" fontId="34" fillId="0" borderId="35" xfId="3" applyFont="1" applyBorder="1">
      <alignment vertical="center"/>
    </xf>
    <xf numFmtId="0" fontId="34" fillId="0" borderId="98" xfId="3" applyFont="1" applyBorder="1">
      <alignment vertical="center"/>
    </xf>
    <xf numFmtId="0" fontId="34" fillId="0" borderId="57" xfId="3" applyFont="1" applyBorder="1">
      <alignment vertical="center"/>
    </xf>
    <xf numFmtId="0" fontId="34" fillId="0" borderId="86" xfId="3" applyFont="1" applyBorder="1">
      <alignment vertical="center"/>
    </xf>
    <xf numFmtId="0" fontId="34" fillId="0" borderId="153" xfId="3" applyFont="1" applyBorder="1">
      <alignment vertical="center"/>
    </xf>
    <xf numFmtId="0" fontId="34" fillId="0" borderId="88" xfId="3" applyFont="1" applyBorder="1">
      <alignment vertical="center"/>
    </xf>
    <xf numFmtId="0" fontId="62" fillId="0" borderId="88" xfId="0" applyFont="1" applyBorder="1">
      <alignment vertical="center"/>
    </xf>
    <xf numFmtId="0" fontId="34" fillId="0" borderId="105" xfId="3" applyFont="1" applyBorder="1" applyAlignment="1">
      <alignment horizontal="center" vertical="center"/>
    </xf>
    <xf numFmtId="0" fontId="34" fillId="0" borderId="114" xfId="3" applyFont="1" applyBorder="1">
      <alignment vertical="center"/>
    </xf>
    <xf numFmtId="0" fontId="62" fillId="0" borderId="6" xfId="0" applyFont="1" applyBorder="1">
      <alignment vertical="center"/>
    </xf>
    <xf numFmtId="0" fontId="34" fillId="0" borderId="15" xfId="3" applyFont="1" applyBorder="1" applyAlignment="1">
      <alignment horizontal="center" vertical="center"/>
    </xf>
    <xf numFmtId="0" fontId="34" fillId="0" borderId="16" xfId="3" applyFont="1" applyBorder="1" applyAlignment="1">
      <alignment horizontal="center" vertical="center"/>
    </xf>
    <xf numFmtId="0" fontId="34" fillId="0" borderId="144" xfId="3" applyFont="1" applyBorder="1">
      <alignment vertical="center"/>
    </xf>
    <xf numFmtId="0" fontId="62" fillId="0" borderId="13" xfId="0" applyFont="1" applyBorder="1">
      <alignment vertical="center"/>
    </xf>
    <xf numFmtId="0" fontId="62" fillId="0" borderId="14" xfId="0" applyFont="1" applyBorder="1">
      <alignment vertical="center"/>
    </xf>
    <xf numFmtId="0" fontId="34" fillId="0" borderId="20" xfId="3" applyFont="1" applyBorder="1" applyAlignment="1">
      <alignment horizontal="center" vertical="center"/>
    </xf>
    <xf numFmtId="0" fontId="5" fillId="0" borderId="0" xfId="3" applyFont="1" applyAlignment="1">
      <alignment horizontal="right" vertical="center"/>
    </xf>
    <xf numFmtId="0" fontId="34" fillId="0" borderId="167" xfId="3" applyFont="1" applyBorder="1">
      <alignment vertical="center"/>
    </xf>
    <xf numFmtId="0" fontId="62" fillId="0" borderId="17" xfId="0" applyFont="1" applyBorder="1">
      <alignment vertical="center"/>
    </xf>
    <xf numFmtId="0" fontId="62" fillId="0" borderId="18" xfId="0" applyFont="1" applyBorder="1">
      <alignment vertical="center"/>
    </xf>
    <xf numFmtId="0" fontId="34" fillId="0" borderId="5" xfId="3" applyFont="1" applyBorder="1" applyAlignment="1">
      <alignment horizontal="center" vertical="center"/>
    </xf>
    <xf numFmtId="0" fontId="76" fillId="0" borderId="144" xfId="3" applyFont="1" applyBorder="1">
      <alignment vertical="center"/>
    </xf>
    <xf numFmtId="0" fontId="34" fillId="0" borderId="87" xfId="3" applyFont="1" applyBorder="1">
      <alignment vertical="center"/>
    </xf>
    <xf numFmtId="0" fontId="62" fillId="0" borderId="26" xfId="0" applyFont="1" applyBorder="1">
      <alignment vertical="center"/>
    </xf>
    <xf numFmtId="0" fontId="62" fillId="0" borderId="85" xfId="0" applyFont="1" applyBorder="1">
      <alignment vertical="center"/>
    </xf>
    <xf numFmtId="0" fontId="34" fillId="0" borderId="27" xfId="3" applyFont="1" applyBorder="1" applyAlignment="1">
      <alignment horizontal="center" vertical="center"/>
    </xf>
    <xf numFmtId="0" fontId="78" fillId="0" borderId="0" xfId="3" applyFont="1">
      <alignment vertical="center"/>
    </xf>
    <xf numFmtId="0" fontId="79" fillId="0" borderId="0" xfId="3" applyFont="1">
      <alignment vertical="center"/>
    </xf>
    <xf numFmtId="0" fontId="5" fillId="0" borderId="0" xfId="3" quotePrefix="1" applyFont="1">
      <alignment vertical="center"/>
    </xf>
    <xf numFmtId="0" fontId="5" fillId="0" borderId="0" xfId="3" applyFont="1" applyAlignment="1">
      <alignment vertical="center" wrapText="1"/>
    </xf>
    <xf numFmtId="0" fontId="75" fillId="0" borderId="222" xfId="3" applyFont="1" applyBorder="1">
      <alignment vertical="center"/>
    </xf>
    <xf numFmtId="0" fontId="75" fillId="0" borderId="18" xfId="3" applyFont="1" applyBorder="1">
      <alignment vertical="center"/>
    </xf>
    <xf numFmtId="0" fontId="34" fillId="0" borderId="17" xfId="3" applyFont="1" applyBorder="1">
      <alignment vertical="center"/>
    </xf>
    <xf numFmtId="0" fontId="34" fillId="0" borderId="18" xfId="3" applyFont="1" applyBorder="1">
      <alignment vertical="center"/>
    </xf>
    <xf numFmtId="0" fontId="34" fillId="0" borderId="2" xfId="3" applyFont="1" applyBorder="1">
      <alignment vertical="center"/>
    </xf>
    <xf numFmtId="0" fontId="34" fillId="0" borderId="222" xfId="3" applyFont="1" applyBorder="1">
      <alignment vertical="center"/>
    </xf>
    <xf numFmtId="0" fontId="5" fillId="0" borderId="105" xfId="3" applyFont="1" applyBorder="1" applyAlignment="1">
      <alignment horizontal="center" vertical="center"/>
    </xf>
    <xf numFmtId="0" fontId="0" fillId="0" borderId="0" xfId="0" applyAlignment="1">
      <alignment horizontal="right" vertical="center" shrinkToFit="1"/>
    </xf>
    <xf numFmtId="0" fontId="77" fillId="0" borderId="0" xfId="3" applyFont="1" applyAlignment="1">
      <alignment horizontal="left" vertical="center"/>
    </xf>
    <xf numFmtId="0" fontId="62" fillId="0" borderId="0" xfId="0" applyFont="1" applyAlignment="1">
      <alignment horizontal="center" vertical="center"/>
    </xf>
    <xf numFmtId="0" fontId="0" fillId="0" borderId="120" xfId="0" applyBorder="1" applyAlignment="1">
      <alignment horizontal="center" vertical="center" wrapText="1"/>
    </xf>
    <xf numFmtId="0" fontId="0" fillId="0" borderId="99" xfId="0" applyBorder="1" applyAlignment="1">
      <alignment horizontal="center" vertical="center" wrapText="1"/>
    </xf>
    <xf numFmtId="0" fontId="81" fillId="0" borderId="99" xfId="0" applyFont="1" applyBorder="1" applyAlignment="1">
      <alignment horizontal="center" vertical="center" wrapText="1"/>
    </xf>
    <xf numFmtId="0" fontId="80" fillId="0" borderId="83" xfId="0" applyFont="1" applyBorder="1" applyAlignment="1">
      <alignment horizontal="center" vertical="center" wrapText="1"/>
    </xf>
    <xf numFmtId="0" fontId="80" fillId="0" borderId="120" xfId="0" applyFont="1" applyBorder="1" applyAlignment="1">
      <alignment horizontal="center" vertical="center" wrapText="1"/>
    </xf>
    <xf numFmtId="0" fontId="80" fillId="0" borderId="97" xfId="0" applyFont="1" applyBorder="1" applyAlignment="1">
      <alignment horizontal="center" vertical="center" wrapText="1"/>
    </xf>
    <xf numFmtId="49" fontId="0" fillId="3" borderId="23" xfId="0" applyNumberFormat="1" applyFill="1" applyBorder="1" applyProtection="1">
      <alignment vertical="center"/>
      <protection locked="0"/>
    </xf>
    <xf numFmtId="49" fontId="0" fillId="3" borderId="4" xfId="0" applyNumberFormat="1" applyFill="1" applyBorder="1" applyProtection="1">
      <alignment vertical="center"/>
      <protection locked="0"/>
    </xf>
    <xf numFmtId="49" fontId="0" fillId="3" borderId="97" xfId="0" applyNumberFormat="1" applyFill="1" applyBorder="1" applyProtection="1">
      <alignment vertical="center"/>
      <protection locked="0"/>
    </xf>
    <xf numFmtId="0" fontId="0" fillId="0" borderId="23" xfId="0" applyBorder="1" applyAlignment="1">
      <alignment horizontal="centerContinuous" vertical="center"/>
    </xf>
    <xf numFmtId="0" fontId="0" fillId="0" borderId="59" xfId="0" applyBorder="1" applyAlignment="1">
      <alignment horizontal="centerContinuous" vertical="center"/>
    </xf>
    <xf numFmtId="0" fontId="0" fillId="0" borderId="24" xfId="0" applyBorder="1" applyAlignment="1">
      <alignment horizontal="centerContinuous" vertical="center"/>
    </xf>
    <xf numFmtId="49" fontId="37" fillId="0" borderId="46" xfId="3" applyNumberFormat="1" applyFont="1" applyBorder="1" applyAlignment="1" applyProtection="1">
      <alignment horizontal="center" vertical="center"/>
      <protection locked="0"/>
    </xf>
    <xf numFmtId="49" fontId="37" fillId="0" borderId="36" xfId="3" applyNumberFormat="1" applyFont="1" applyBorder="1" applyAlignment="1" applyProtection="1">
      <alignment horizontal="center" vertical="center"/>
      <protection locked="0"/>
    </xf>
    <xf numFmtId="49" fontId="37" fillId="0" borderId="39" xfId="3" applyNumberFormat="1" applyFont="1" applyBorder="1" applyAlignment="1" applyProtection="1">
      <alignment horizontal="center" vertical="center"/>
      <protection locked="0"/>
    </xf>
    <xf numFmtId="49" fontId="37" fillId="0" borderId="42" xfId="3" applyNumberFormat="1" applyFont="1" applyBorder="1" applyAlignment="1" applyProtection="1">
      <alignment horizontal="center" vertical="center"/>
      <protection locked="0"/>
    </xf>
    <xf numFmtId="49" fontId="10" fillId="0" borderId="46" xfId="3" applyNumberFormat="1" applyFont="1" applyBorder="1" applyAlignment="1" applyProtection="1">
      <alignment horizontal="center" vertical="center"/>
      <protection locked="0"/>
    </xf>
    <xf numFmtId="49" fontId="10" fillId="0" borderId="36" xfId="3" applyNumberFormat="1" applyFont="1" applyBorder="1" applyAlignment="1" applyProtection="1">
      <alignment horizontal="center" vertical="center"/>
      <protection locked="0"/>
    </xf>
    <xf numFmtId="49" fontId="10" fillId="0" borderId="39" xfId="3" applyNumberFormat="1" applyFont="1" applyBorder="1" applyAlignment="1" applyProtection="1">
      <alignment horizontal="center" vertical="center"/>
      <protection locked="0"/>
    </xf>
    <xf numFmtId="49" fontId="10" fillId="0" borderId="42" xfId="3" applyNumberFormat="1" applyFont="1" applyBorder="1" applyAlignment="1" applyProtection="1">
      <alignment horizontal="center" vertical="center"/>
      <protection locked="0"/>
    </xf>
    <xf numFmtId="0" fontId="58" fillId="0" borderId="0" xfId="0" applyFont="1" applyAlignment="1">
      <alignment horizontal="right" vertical="center" shrinkToFit="1"/>
    </xf>
    <xf numFmtId="0" fontId="58" fillId="0" borderId="0" xfId="0" applyFont="1" applyAlignment="1">
      <alignment horizontal="right" vertical="center"/>
    </xf>
    <xf numFmtId="49" fontId="10" fillId="0" borderId="0" xfId="3" applyNumberFormat="1" applyFont="1" applyAlignment="1"/>
    <xf numFmtId="0" fontId="9" fillId="0" borderId="0" xfId="3" applyFont="1" applyAlignment="1">
      <alignment horizontal="center" vertical="center"/>
    </xf>
    <xf numFmtId="0" fontId="35" fillId="0" borderId="0" xfId="0" applyFont="1" applyAlignment="1">
      <alignment horizontal="center" vertical="center"/>
    </xf>
    <xf numFmtId="49" fontId="83" fillId="0" borderId="82" xfId="3" applyNumberFormat="1" applyFont="1" applyBorder="1" applyAlignment="1" applyProtection="1">
      <alignment horizontal="center" vertical="center"/>
      <protection locked="0"/>
    </xf>
    <xf numFmtId="49" fontId="83" fillId="0" borderId="60" xfId="3" applyNumberFormat="1" applyFont="1" applyBorder="1" applyAlignment="1" applyProtection="1">
      <alignment horizontal="center" vertical="center"/>
      <protection locked="0"/>
    </xf>
    <xf numFmtId="49" fontId="83" fillId="0" borderId="61" xfId="3" applyNumberFormat="1" applyFont="1" applyBorder="1" applyAlignment="1" applyProtection="1">
      <alignment horizontal="center" vertical="center"/>
      <protection locked="0"/>
    </xf>
    <xf numFmtId="49" fontId="83" fillId="0" borderId="62" xfId="3" applyNumberFormat="1" applyFont="1" applyBorder="1" applyAlignment="1" applyProtection="1">
      <alignment horizontal="center" vertical="center"/>
      <protection locked="0"/>
    </xf>
    <xf numFmtId="1" fontId="10" fillId="0" borderId="58" xfId="3" applyNumberFormat="1" applyFont="1" applyBorder="1" applyAlignment="1">
      <alignment horizontal="center"/>
    </xf>
    <xf numFmtId="0" fontId="8" fillId="0" borderId="30" xfId="3" applyFont="1" applyBorder="1" applyAlignment="1">
      <alignment horizontal="center" vertical="top" shrinkToFit="1"/>
    </xf>
    <xf numFmtId="49" fontId="10" fillId="0" borderId="47" xfId="3" applyNumberFormat="1" applyFont="1" applyBorder="1" applyAlignment="1" applyProtection="1">
      <alignment horizontal="center" shrinkToFit="1"/>
      <protection locked="0"/>
    </xf>
    <xf numFmtId="49" fontId="10" fillId="3" borderId="47" xfId="3" applyNumberFormat="1" applyFont="1" applyFill="1" applyBorder="1" applyAlignment="1" applyProtection="1">
      <alignment horizontal="center" shrinkToFit="1"/>
      <protection locked="0"/>
    </xf>
    <xf numFmtId="49" fontId="10" fillId="3" borderId="50" xfId="3" applyNumberFormat="1" applyFont="1" applyFill="1" applyBorder="1" applyAlignment="1" applyProtection="1">
      <alignment horizontal="center" shrinkToFit="1"/>
      <protection locked="0"/>
    </xf>
    <xf numFmtId="49" fontId="10" fillId="3" borderId="49" xfId="3" applyNumberFormat="1" applyFont="1" applyFill="1" applyBorder="1" applyAlignment="1" applyProtection="1">
      <alignment horizontal="center" shrinkToFit="1"/>
      <protection locked="0"/>
    </xf>
    <xf numFmtId="49" fontId="10" fillId="3" borderId="51" xfId="3" applyNumberFormat="1" applyFont="1" applyFill="1" applyBorder="1" applyAlignment="1" applyProtection="1">
      <alignment horizontal="center" shrinkToFit="1"/>
      <protection locked="0"/>
    </xf>
    <xf numFmtId="1" fontId="10" fillId="0" borderId="87" xfId="3" applyNumberFormat="1" applyFont="1" applyBorder="1" applyAlignment="1">
      <alignment horizontal="center" vertical="center" shrinkToFit="1"/>
    </xf>
    <xf numFmtId="49" fontId="10" fillId="0" borderId="34" xfId="3" applyNumberFormat="1" applyFont="1" applyBorder="1" applyAlignment="1" applyProtection="1">
      <alignment horizontal="center" vertical="center"/>
      <protection locked="0"/>
    </xf>
    <xf numFmtId="49" fontId="10" fillId="3" borderId="34" xfId="3" applyNumberFormat="1" applyFont="1" applyFill="1" applyBorder="1" applyAlignment="1" applyProtection="1">
      <alignment horizontal="center" vertical="center"/>
      <protection locked="0"/>
    </xf>
    <xf numFmtId="49" fontId="10" fillId="3" borderId="31" xfId="3" applyNumberFormat="1" applyFont="1" applyFill="1" applyBorder="1" applyAlignment="1" applyProtection="1">
      <alignment horizontal="center" vertical="center"/>
      <protection locked="0"/>
    </xf>
    <xf numFmtId="49" fontId="10" fillId="3" borderId="32" xfId="3" applyNumberFormat="1" applyFont="1" applyFill="1" applyBorder="1" applyAlignment="1" applyProtection="1">
      <alignment horizontal="center" vertical="center"/>
      <protection locked="0"/>
    </xf>
    <xf numFmtId="49" fontId="10" fillId="3" borderId="33" xfId="3" applyNumberFormat="1" applyFont="1" applyFill="1" applyBorder="1" applyAlignment="1" applyProtection="1">
      <alignment horizontal="center" vertical="center"/>
      <protection locked="0"/>
    </xf>
    <xf numFmtId="0" fontId="0" fillId="0" borderId="84" xfId="0" applyBorder="1" applyAlignment="1">
      <alignment horizontal="center" vertical="center" wrapText="1"/>
    </xf>
    <xf numFmtId="49" fontId="10" fillId="0" borderId="81" xfId="3" applyNumberFormat="1" applyFont="1" applyBorder="1" applyAlignment="1" applyProtection="1">
      <alignment horizontal="center" vertical="center"/>
      <protection locked="0"/>
    </xf>
    <xf numFmtId="49" fontId="10" fillId="0" borderId="176" xfId="3" applyNumberFormat="1" applyFont="1" applyBorder="1" applyAlignment="1" applyProtection="1">
      <alignment horizontal="center" vertical="center"/>
      <protection locked="0"/>
    </xf>
    <xf numFmtId="49" fontId="10" fillId="0" borderId="178" xfId="3" applyNumberFormat="1" applyFont="1" applyBorder="1" applyAlignment="1" applyProtection="1">
      <alignment horizontal="center" vertical="center"/>
      <protection locked="0"/>
    </xf>
    <xf numFmtId="49" fontId="10" fillId="0" borderId="56" xfId="3" applyNumberFormat="1" applyFont="1" applyBorder="1" applyAlignment="1" applyProtection="1">
      <alignment horizontal="center" vertical="center"/>
      <protection locked="0"/>
    </xf>
    <xf numFmtId="49" fontId="10" fillId="0" borderId="47" xfId="3" applyNumberFormat="1" applyFont="1" applyBorder="1" applyAlignment="1">
      <alignment horizontal="center" shrinkToFit="1"/>
    </xf>
    <xf numFmtId="0" fontId="31" fillId="2" borderId="0" xfId="3" applyFont="1" applyFill="1">
      <alignment vertical="center"/>
    </xf>
    <xf numFmtId="0" fontId="73" fillId="2" borderId="0" xfId="3" applyFont="1" applyFill="1">
      <alignment vertical="center"/>
    </xf>
    <xf numFmtId="0" fontId="86" fillId="2" borderId="0" xfId="3" applyFont="1" applyFill="1">
      <alignment vertical="center"/>
    </xf>
    <xf numFmtId="0" fontId="67" fillId="2" borderId="0" xfId="3" applyFont="1" applyFill="1">
      <alignment vertical="center"/>
    </xf>
    <xf numFmtId="0" fontId="22" fillId="2" borderId="0" xfId="0" applyFont="1" applyFill="1">
      <alignment vertical="center"/>
    </xf>
    <xf numFmtId="0" fontId="73" fillId="2" borderId="0" xfId="3" applyFont="1" applyFill="1" applyAlignment="1">
      <alignment horizontal="center" vertical="center"/>
    </xf>
    <xf numFmtId="0" fontId="53" fillId="8" borderId="73" xfId="3" quotePrefix="1" applyFont="1" applyFill="1" applyBorder="1" applyAlignment="1">
      <alignment horizontal="right" vertical="center"/>
    </xf>
    <xf numFmtId="0" fontId="53" fillId="8" borderId="76" xfId="3" quotePrefix="1" applyFont="1" applyFill="1" applyBorder="1" applyAlignment="1">
      <alignment horizontal="right" vertical="center"/>
    </xf>
    <xf numFmtId="0" fontId="17" fillId="8" borderId="76" xfId="3" quotePrefix="1" applyFont="1" applyFill="1" applyBorder="1">
      <alignment vertical="center"/>
    </xf>
    <xf numFmtId="0" fontId="17" fillId="8" borderId="75" xfId="3" quotePrefix="1" applyFont="1" applyFill="1" applyBorder="1">
      <alignment vertical="center"/>
    </xf>
    <xf numFmtId="0" fontId="58" fillId="2" borderId="0" xfId="0" applyFont="1" applyFill="1" applyAlignment="1">
      <alignment horizontal="left" vertical="center" shrinkToFit="1"/>
    </xf>
    <xf numFmtId="0" fontId="58" fillId="2" borderId="133" xfId="0" applyFont="1" applyFill="1" applyBorder="1" applyAlignment="1">
      <alignment horizontal="left" vertical="center" shrinkToFit="1"/>
    </xf>
    <xf numFmtId="0" fontId="34" fillId="0" borderId="0" xfId="3" applyFont="1" applyAlignment="1">
      <alignment vertical="top" wrapText="1"/>
    </xf>
    <xf numFmtId="0" fontId="67" fillId="2" borderId="72" xfId="3" applyFont="1" applyFill="1" applyBorder="1" applyAlignment="1">
      <alignment horizontal="center" vertical="center" shrinkToFit="1"/>
    </xf>
    <xf numFmtId="0" fontId="67" fillId="2" borderId="76" xfId="3" applyFont="1" applyFill="1" applyBorder="1" applyAlignment="1">
      <alignment horizontal="center" vertical="center" shrinkToFit="1"/>
    </xf>
    <xf numFmtId="0" fontId="67" fillId="2" borderId="75" xfId="3" applyFont="1" applyFill="1" applyBorder="1" applyAlignment="1">
      <alignment horizontal="center" vertical="center" shrinkToFit="1"/>
    </xf>
    <xf numFmtId="0" fontId="34" fillId="0" borderId="0" xfId="3" applyFont="1" applyAlignment="1">
      <alignment vertical="center" wrapText="1"/>
    </xf>
    <xf numFmtId="0" fontId="67" fillId="2" borderId="104" xfId="3" quotePrefix="1" applyFont="1" applyFill="1" applyBorder="1" applyAlignment="1">
      <alignment horizontal="center" vertical="center" wrapText="1"/>
    </xf>
    <xf numFmtId="0" fontId="67" fillId="2" borderId="35" xfId="3" quotePrefix="1" applyFont="1" applyFill="1" applyBorder="1" applyAlignment="1">
      <alignment horizontal="center" vertical="center" wrapText="1"/>
    </xf>
    <xf numFmtId="0" fontId="67" fillId="2" borderId="110" xfId="3" quotePrefix="1" applyFont="1" applyFill="1" applyBorder="1" applyAlignment="1">
      <alignment horizontal="center" vertical="center" wrapText="1"/>
    </xf>
    <xf numFmtId="0" fontId="67" fillId="2" borderId="114" xfId="3" quotePrefix="1" applyFont="1" applyFill="1" applyBorder="1" applyAlignment="1">
      <alignment horizontal="center" vertical="center" wrapText="1"/>
    </xf>
    <xf numFmtId="0" fontId="67" fillId="2" borderId="0" xfId="3" quotePrefix="1" applyFont="1" applyFill="1" applyAlignment="1">
      <alignment horizontal="center" vertical="center" wrapText="1"/>
    </xf>
    <xf numFmtId="0" fontId="67" fillId="2" borderId="115" xfId="3" quotePrefix="1" applyFont="1" applyFill="1" applyBorder="1" applyAlignment="1">
      <alignment horizontal="center" vertical="center" wrapText="1"/>
    </xf>
    <xf numFmtId="0" fontId="67" fillId="2" borderId="87" xfId="3" quotePrefix="1" applyFont="1" applyFill="1" applyBorder="1" applyAlignment="1">
      <alignment horizontal="center" vertical="center" wrapText="1"/>
    </xf>
    <xf numFmtId="0" fontId="67" fillId="2" borderId="26" xfId="3" quotePrefix="1" applyFont="1" applyFill="1" applyBorder="1" applyAlignment="1">
      <alignment horizontal="center" vertical="center" wrapText="1"/>
    </xf>
    <xf numFmtId="0" fontId="67" fillId="2" borderId="28" xfId="3" quotePrefix="1" applyFont="1" applyFill="1" applyBorder="1" applyAlignment="1">
      <alignment horizontal="center" vertical="center" wrapText="1"/>
    </xf>
    <xf numFmtId="0" fontId="67" fillId="2" borderId="104" xfId="3" applyFont="1" applyFill="1" applyBorder="1" applyAlignment="1">
      <alignment horizontal="center" vertical="center" wrapText="1"/>
    </xf>
    <xf numFmtId="0" fontId="67" fillId="2" borderId="35" xfId="3" applyFont="1" applyFill="1" applyBorder="1" applyAlignment="1">
      <alignment horizontal="center" vertical="center" wrapText="1"/>
    </xf>
    <xf numFmtId="0" fontId="67" fillId="2" borderId="110" xfId="3" applyFont="1" applyFill="1" applyBorder="1" applyAlignment="1">
      <alignment horizontal="center" vertical="center" wrapText="1"/>
    </xf>
    <xf numFmtId="0" fontId="67" fillId="2" borderId="114" xfId="3" applyFont="1" applyFill="1" applyBorder="1" applyAlignment="1">
      <alignment horizontal="center" vertical="center" wrapText="1"/>
    </xf>
    <xf numFmtId="0" fontId="67" fillId="2" borderId="0" xfId="3" applyFont="1" applyFill="1" applyAlignment="1">
      <alignment horizontal="center" vertical="center" wrapText="1"/>
    </xf>
    <xf numFmtId="0" fontId="67" fillId="2" borderId="115" xfId="3" applyFont="1" applyFill="1" applyBorder="1" applyAlignment="1">
      <alignment horizontal="center" vertical="center" wrapText="1"/>
    </xf>
    <xf numFmtId="0" fontId="67" fillId="2" borderId="87" xfId="3" applyFont="1" applyFill="1" applyBorder="1" applyAlignment="1">
      <alignment horizontal="center" vertical="center" wrapText="1"/>
    </xf>
    <xf numFmtId="0" fontId="67" fillId="2" borderId="26" xfId="3" applyFont="1" applyFill="1" applyBorder="1" applyAlignment="1">
      <alignment horizontal="center" vertical="center" wrapText="1"/>
    </xf>
    <xf numFmtId="0" fontId="67" fillId="2" borderId="28" xfId="3" applyFont="1" applyFill="1" applyBorder="1" applyAlignment="1">
      <alignment horizontal="center" vertical="center" wrapText="1"/>
    </xf>
    <xf numFmtId="0" fontId="71" fillId="0" borderId="165" xfId="3" applyFont="1" applyBorder="1" applyAlignment="1">
      <alignment horizontal="center" vertical="center"/>
    </xf>
    <xf numFmtId="0" fontId="71" fillId="0" borderId="137" xfId="3" applyFont="1" applyBorder="1" applyAlignment="1">
      <alignment horizontal="center" vertical="center"/>
    </xf>
    <xf numFmtId="0" fontId="71" fillId="0" borderId="206" xfId="3" applyFont="1" applyBorder="1" applyAlignment="1">
      <alignment horizontal="center" vertical="center"/>
    </xf>
    <xf numFmtId="0" fontId="71" fillId="0" borderId="165" xfId="3" applyFont="1" applyBorder="1" applyAlignment="1">
      <alignment horizontal="center" vertical="center" shrinkToFit="1"/>
    </xf>
    <xf numFmtId="0" fontId="71" fillId="0" borderId="137" xfId="3" applyFont="1" applyBorder="1" applyAlignment="1">
      <alignment horizontal="center" vertical="center" shrinkToFit="1"/>
    </xf>
    <xf numFmtId="0" fontId="71" fillId="0" borderId="138" xfId="3" applyFont="1" applyBorder="1" applyAlignment="1">
      <alignment horizontal="center" vertical="center" shrinkToFit="1"/>
    </xf>
    <xf numFmtId="0" fontId="71" fillId="2" borderId="207" xfId="3" applyFont="1" applyFill="1" applyBorder="1" applyAlignment="1">
      <alignment horizontal="center" vertical="center" shrinkToFit="1"/>
    </xf>
    <xf numFmtId="0" fontId="71" fillId="2" borderId="137" xfId="3" applyFont="1" applyFill="1" applyBorder="1" applyAlignment="1">
      <alignment horizontal="center" vertical="center" shrinkToFit="1"/>
    </xf>
    <xf numFmtId="0" fontId="71" fillId="2" borderId="138" xfId="3" applyFont="1" applyFill="1" applyBorder="1" applyAlignment="1">
      <alignment horizontal="center" vertical="center" shrinkToFit="1"/>
    </xf>
    <xf numFmtId="0" fontId="71" fillId="0" borderId="138" xfId="3" applyFont="1" applyBorder="1" applyAlignment="1">
      <alignment horizontal="center" vertical="center"/>
    </xf>
    <xf numFmtId="0" fontId="71" fillId="0" borderId="3" xfId="3" applyFont="1" applyBorder="1" applyAlignment="1">
      <alignment vertical="center" shrinkToFit="1"/>
    </xf>
    <xf numFmtId="0" fontId="71" fillId="0" borderId="13" xfId="3" applyFont="1" applyBorder="1" applyAlignment="1">
      <alignment vertical="center" shrinkToFit="1"/>
    </xf>
    <xf numFmtId="0" fontId="71" fillId="0" borderId="14" xfId="3" applyFont="1" applyBorder="1" applyAlignment="1">
      <alignment vertical="center" shrinkToFit="1"/>
    </xf>
    <xf numFmtId="0" fontId="71" fillId="0" borderId="218" xfId="3" applyFont="1" applyBorder="1" applyAlignment="1">
      <alignment vertical="center" shrinkToFit="1"/>
    </xf>
    <xf numFmtId="0" fontId="71" fillId="0" borderId="219" xfId="3" applyFont="1" applyBorder="1" applyAlignment="1">
      <alignment vertical="center" shrinkToFit="1"/>
    </xf>
    <xf numFmtId="0" fontId="71" fillId="0" borderId="220" xfId="3" applyFont="1" applyBorder="1" applyAlignment="1">
      <alignment vertical="center" shrinkToFit="1"/>
    </xf>
    <xf numFmtId="0" fontId="71" fillId="2" borderId="221" xfId="3" applyFont="1" applyFill="1" applyBorder="1" applyAlignment="1">
      <alignment vertical="center" shrinkToFit="1"/>
    </xf>
    <xf numFmtId="0" fontId="71" fillId="2" borderId="219" xfId="3" applyFont="1" applyFill="1" applyBorder="1" applyAlignment="1">
      <alignment vertical="center" shrinkToFit="1"/>
    </xf>
    <xf numFmtId="0" fontId="71" fillId="2" borderId="220" xfId="3" applyFont="1" applyFill="1" applyBorder="1" applyAlignment="1">
      <alignment vertical="center" shrinkToFit="1"/>
    </xf>
    <xf numFmtId="0" fontId="34" fillId="0" borderId="26" xfId="3" applyFont="1" applyBorder="1" applyAlignment="1">
      <alignment vertical="top" wrapText="1"/>
    </xf>
    <xf numFmtId="0" fontId="71" fillId="0" borderId="222" xfId="3" applyFont="1" applyBorder="1" applyAlignment="1">
      <alignment vertical="center" shrinkToFit="1"/>
    </xf>
    <xf numFmtId="0" fontId="71" fillId="0" borderId="17" xfId="3" applyFont="1" applyBorder="1" applyAlignment="1">
      <alignment vertical="center" shrinkToFit="1"/>
    </xf>
    <xf numFmtId="0" fontId="71" fillId="0" borderId="18" xfId="3" applyFont="1" applyBorder="1" applyAlignment="1">
      <alignment vertical="center" shrinkToFit="1"/>
    </xf>
    <xf numFmtId="0" fontId="71" fillId="0" borderId="223" xfId="3" applyFont="1" applyBorder="1" applyAlignment="1">
      <alignment vertical="center" shrinkToFit="1"/>
    </xf>
    <xf numFmtId="0" fontId="71" fillId="0" borderId="224" xfId="3" applyFont="1" applyBorder="1" applyAlignment="1">
      <alignment vertical="center" shrinkToFit="1"/>
    </xf>
    <xf numFmtId="0" fontId="71" fillId="0" borderId="225" xfId="3" applyFont="1" applyBorder="1" applyAlignment="1">
      <alignment vertical="center" shrinkToFit="1"/>
    </xf>
    <xf numFmtId="0" fontId="71" fillId="2" borderId="226" xfId="3" applyFont="1" applyFill="1" applyBorder="1" applyAlignment="1">
      <alignment vertical="center" shrinkToFit="1"/>
    </xf>
    <xf numFmtId="0" fontId="71" fillId="2" borderId="224" xfId="3" applyFont="1" applyFill="1" applyBorder="1" applyAlignment="1">
      <alignment vertical="center" shrinkToFit="1"/>
    </xf>
    <xf numFmtId="0" fontId="71" fillId="2" borderId="225" xfId="3" applyFont="1" applyFill="1" applyBorder="1" applyAlignment="1">
      <alignment vertical="center" shrinkToFit="1"/>
    </xf>
    <xf numFmtId="0" fontId="71" fillId="0" borderId="209" xfId="3" applyFont="1" applyBorder="1" applyAlignment="1">
      <alignment vertical="center" shrinkToFit="1"/>
    </xf>
    <xf numFmtId="0" fontId="71" fillId="0" borderId="128" xfId="3" applyFont="1" applyBorder="1" applyAlignment="1">
      <alignment vertical="center" shrinkToFit="1"/>
    </xf>
    <xf numFmtId="0" fontId="71" fillId="0" borderId="210" xfId="3" applyFont="1" applyBorder="1" applyAlignment="1">
      <alignment vertical="center" shrinkToFit="1"/>
    </xf>
    <xf numFmtId="0" fontId="71" fillId="0" borderId="211" xfId="3" applyFont="1" applyBorder="1" applyAlignment="1">
      <alignment vertical="center" shrinkToFit="1"/>
    </xf>
    <xf numFmtId="0" fontId="71" fillId="0" borderId="212" xfId="3" applyFont="1" applyBorder="1" applyAlignment="1">
      <alignment vertical="center" shrinkToFit="1"/>
    </xf>
    <xf numFmtId="0" fontId="71" fillId="0" borderId="213" xfId="3" applyFont="1" applyBorder="1" applyAlignment="1">
      <alignment vertical="center" shrinkToFit="1"/>
    </xf>
    <xf numFmtId="0" fontId="71" fillId="2" borderId="214" xfId="3" applyFont="1" applyFill="1" applyBorder="1" applyAlignment="1">
      <alignment vertical="center" shrinkToFit="1"/>
    </xf>
    <xf numFmtId="0" fontId="71" fillId="2" borderId="212" xfId="3" applyFont="1" applyFill="1" applyBorder="1" applyAlignment="1">
      <alignment vertical="center" shrinkToFit="1"/>
    </xf>
    <xf numFmtId="0" fontId="71" fillId="2" borderId="213" xfId="3" applyFont="1" applyFill="1" applyBorder="1" applyAlignment="1">
      <alignment vertical="center" shrinkToFit="1"/>
    </xf>
    <xf numFmtId="0" fontId="71" fillId="0" borderId="19" xfId="3" applyFont="1" applyBorder="1" applyAlignment="1">
      <alignment vertical="center" shrinkToFit="1"/>
    </xf>
    <xf numFmtId="0" fontId="71" fillId="0" borderId="0" xfId="3" applyFont="1" applyAlignment="1">
      <alignment vertical="center" shrinkToFit="1"/>
    </xf>
    <xf numFmtId="0" fontId="71" fillId="0" borderId="6" xfId="3" applyFont="1" applyBorder="1" applyAlignment="1">
      <alignment vertical="center" shrinkToFit="1"/>
    </xf>
    <xf numFmtId="0" fontId="71" fillId="0" borderId="7" xfId="3" applyFont="1" applyBorder="1" applyAlignment="1">
      <alignment vertical="center" shrinkToFit="1"/>
    </xf>
    <xf numFmtId="0" fontId="71" fillId="0" borderId="8" xfId="3" applyFont="1" applyBorder="1" applyAlignment="1">
      <alignment vertical="center" shrinkToFit="1"/>
    </xf>
    <xf numFmtId="0" fontId="71" fillId="0" borderId="139" xfId="3" applyFont="1" applyBorder="1" applyAlignment="1">
      <alignment vertical="center" shrinkToFit="1"/>
    </xf>
    <xf numFmtId="0" fontId="71" fillId="2" borderId="216" xfId="3" applyFont="1" applyFill="1" applyBorder="1" applyAlignment="1">
      <alignment vertical="center" shrinkToFit="1"/>
    </xf>
    <xf numFmtId="0" fontId="71" fillId="2" borderId="8" xfId="3" applyFont="1" applyFill="1" applyBorder="1" applyAlignment="1">
      <alignment vertical="center" shrinkToFit="1"/>
    </xf>
    <xf numFmtId="0" fontId="71" fillId="2" borderId="139" xfId="3" applyFont="1" applyFill="1" applyBorder="1" applyAlignment="1">
      <alignment vertical="center" shrinkToFit="1"/>
    </xf>
    <xf numFmtId="0" fontId="72" fillId="0" borderId="222" xfId="3" applyFont="1" applyBorder="1" applyAlignment="1">
      <alignment vertical="center" shrinkToFit="1"/>
    </xf>
    <xf numFmtId="0" fontId="72" fillId="0" borderId="17" xfId="3" applyFont="1" applyBorder="1" applyAlignment="1">
      <alignment vertical="center" shrinkToFit="1"/>
    </xf>
    <xf numFmtId="0" fontId="72" fillId="0" borderId="18" xfId="3" applyFont="1" applyBorder="1" applyAlignment="1">
      <alignment vertical="center" shrinkToFit="1"/>
    </xf>
    <xf numFmtId="0" fontId="72" fillId="0" borderId="3" xfId="3" applyFont="1" applyBorder="1" applyAlignment="1">
      <alignment vertical="center" shrinkToFit="1"/>
    </xf>
    <xf numFmtId="0" fontId="72" fillId="0" borderId="13" xfId="3" applyFont="1" applyBorder="1" applyAlignment="1">
      <alignment vertical="center" shrinkToFit="1"/>
    </xf>
    <xf numFmtId="0" fontId="72" fillId="0" borderId="14" xfId="3" applyFont="1" applyBorder="1" applyAlignment="1">
      <alignment vertical="center" shrinkToFit="1"/>
    </xf>
    <xf numFmtId="0" fontId="34" fillId="0" borderId="0" xfId="3" applyFont="1" applyAlignment="1">
      <alignment vertical="top" shrinkToFit="1"/>
    </xf>
    <xf numFmtId="0" fontId="71" fillId="0" borderId="224" xfId="3" applyFont="1" applyBorder="1">
      <alignment vertical="center"/>
    </xf>
    <xf numFmtId="0" fontId="71" fillId="0" borderId="225" xfId="3" applyFont="1" applyBorder="1">
      <alignment vertical="center"/>
    </xf>
    <xf numFmtId="0" fontId="71" fillId="0" borderId="29" xfId="3" applyFont="1" applyBorder="1" applyAlignment="1">
      <alignment vertical="center" shrinkToFit="1"/>
    </xf>
    <xf numFmtId="0" fontId="71" fillId="0" borderId="26" xfId="3" applyFont="1" applyBorder="1" applyAlignment="1">
      <alignment vertical="center" shrinkToFit="1"/>
    </xf>
    <xf numFmtId="0" fontId="71" fillId="0" borderId="85" xfId="3" applyFont="1" applyBorder="1" applyAlignment="1">
      <alignment vertical="center" shrinkToFit="1"/>
    </xf>
    <xf numFmtId="0" fontId="71" fillId="0" borderId="166" xfId="3" applyFont="1" applyBorder="1" applyAlignment="1">
      <alignment vertical="center" shrinkToFit="1"/>
    </xf>
    <xf numFmtId="0" fontId="71" fillId="0" borderId="141" xfId="3" applyFont="1" applyBorder="1" applyAlignment="1">
      <alignment vertical="center" shrinkToFit="1"/>
    </xf>
    <xf numFmtId="0" fontId="71" fillId="0" borderId="142" xfId="3" applyFont="1" applyBorder="1" applyAlignment="1">
      <alignment vertical="center" shrinkToFit="1"/>
    </xf>
    <xf numFmtId="0" fontId="71" fillId="2" borderId="227" xfId="3" applyFont="1" applyFill="1" applyBorder="1" applyAlignment="1">
      <alignment vertical="center" shrinkToFit="1"/>
    </xf>
    <xf numFmtId="0" fontId="71" fillId="2" borderId="141" xfId="3" applyFont="1" applyFill="1" applyBorder="1" applyAlignment="1">
      <alignment vertical="center" shrinkToFit="1"/>
    </xf>
    <xf numFmtId="0" fontId="71" fillId="2" borderId="142" xfId="3" applyFont="1" applyFill="1" applyBorder="1" applyAlignment="1">
      <alignment vertical="center" shrinkToFit="1"/>
    </xf>
    <xf numFmtId="0" fontId="71" fillId="0" borderId="141" xfId="3" applyFont="1" applyBorder="1">
      <alignment vertical="center"/>
    </xf>
    <xf numFmtId="0" fontId="71" fillId="0" borderId="142" xfId="3" applyFont="1" applyBorder="1">
      <alignment vertical="center"/>
    </xf>
    <xf numFmtId="0" fontId="34" fillId="0" borderId="0" xfId="3" applyFont="1">
      <alignment vertical="center"/>
    </xf>
    <xf numFmtId="0" fontId="34" fillId="0" borderId="0" xfId="3" applyFont="1" applyAlignment="1">
      <alignment horizontal="left" vertical="top" wrapText="1"/>
    </xf>
    <xf numFmtId="0" fontId="77" fillId="0" borderId="86" xfId="3" applyFont="1" applyBorder="1" applyAlignment="1">
      <alignment horizontal="center" vertical="center"/>
    </xf>
    <xf numFmtId="0" fontId="77" fillId="0" borderId="110" xfId="3" applyFont="1" applyBorder="1" applyAlignment="1">
      <alignment horizontal="center" vertical="center"/>
    </xf>
    <xf numFmtId="0" fontId="62" fillId="0" borderId="228" xfId="0" applyFont="1" applyBorder="1" applyAlignment="1">
      <alignment horizontal="center" vertical="center"/>
    </xf>
    <xf numFmtId="0" fontId="62" fillId="0" borderId="88" xfId="0" applyFont="1" applyBorder="1" applyAlignment="1">
      <alignment horizontal="center" vertical="center"/>
    </xf>
    <xf numFmtId="0" fontId="34" fillId="0" borderId="228" xfId="3" applyFont="1" applyBorder="1" applyAlignment="1">
      <alignment horizontal="center" vertical="center"/>
    </xf>
    <xf numFmtId="0" fontId="34" fillId="0" borderId="106" xfId="3" applyFont="1" applyBorder="1" applyAlignment="1">
      <alignment horizontal="center" vertical="center"/>
    </xf>
    <xf numFmtId="0" fontId="34" fillId="0" borderId="88" xfId="3" applyFont="1" applyBorder="1" applyAlignment="1">
      <alignment horizontal="center" vertical="center"/>
    </xf>
    <xf numFmtId="0" fontId="76" fillId="0" borderId="228" xfId="3" applyFont="1" applyBorder="1" applyAlignment="1">
      <alignment horizontal="center" vertical="center"/>
    </xf>
    <xf numFmtId="0" fontId="76" fillId="0" borderId="88" xfId="3" applyFont="1" applyBorder="1" applyAlignment="1">
      <alignment horizontal="center" vertical="center"/>
    </xf>
    <xf numFmtId="0" fontId="76" fillId="0" borderId="228" xfId="3" applyFont="1" applyBorder="1" applyAlignment="1">
      <alignment horizontal="center" vertical="center" shrinkToFit="1"/>
    </xf>
    <xf numFmtId="0" fontId="76" fillId="0" borderId="154" xfId="3" applyFont="1" applyBorder="1" applyAlignment="1">
      <alignment horizontal="center" vertical="center" shrinkToFit="1"/>
    </xf>
    <xf numFmtId="0" fontId="62" fillId="0" borderId="9" xfId="0" applyFont="1" applyBorder="1" applyAlignment="1">
      <alignment horizontal="right" vertical="center" shrinkToFit="1"/>
    </xf>
    <xf numFmtId="0" fontId="62" fillId="0" borderId="229" xfId="0" applyFont="1" applyBorder="1" applyAlignment="1">
      <alignment horizontal="right" vertical="center" shrinkToFit="1"/>
    </xf>
    <xf numFmtId="0" fontId="62" fillId="0" borderId="9" xfId="0" applyFont="1" applyBorder="1" applyAlignment="1">
      <alignment horizontal="right" vertical="center"/>
    </xf>
    <xf numFmtId="0" fontId="62" fillId="0" borderId="10" xfId="0" applyFont="1" applyBorder="1" applyAlignment="1">
      <alignment horizontal="right" vertical="center"/>
    </xf>
    <xf numFmtId="0" fontId="34" fillId="0" borderId="230" xfId="3" applyFont="1" applyBorder="1" applyAlignment="1">
      <alignment horizontal="right" vertical="center"/>
    </xf>
    <xf numFmtId="0" fontId="34" fillId="0" borderId="229" xfId="3" applyFont="1" applyBorder="1" applyAlignment="1">
      <alignment horizontal="right" vertical="center"/>
    </xf>
    <xf numFmtId="0" fontId="77" fillId="0" borderId="9" xfId="3" applyFont="1" applyBorder="1" applyAlignment="1">
      <alignment horizontal="left" vertical="center"/>
    </xf>
    <xf numFmtId="0" fontId="77" fillId="0" borderId="229" xfId="3" applyFont="1" applyBorder="1" applyAlignment="1">
      <alignment horizontal="left" vertical="center"/>
    </xf>
    <xf numFmtId="0" fontId="77" fillId="0" borderId="140" xfId="3" applyFont="1" applyBorder="1" applyAlignment="1">
      <alignment horizontal="left" vertical="center"/>
    </xf>
    <xf numFmtId="0" fontId="62" fillId="0" borderId="7" xfId="0" applyFont="1" applyBorder="1" applyAlignment="1">
      <alignment horizontal="right" vertical="center" shrinkToFit="1"/>
    </xf>
    <xf numFmtId="0" fontId="62" fillId="0" borderId="231" xfId="0" applyFont="1" applyBorder="1" applyAlignment="1">
      <alignment horizontal="right" vertical="center" shrinkToFit="1"/>
    </xf>
    <xf numFmtId="0" fontId="62" fillId="0" borderId="7" xfId="0" applyFont="1" applyBorder="1" applyAlignment="1">
      <alignment horizontal="right" vertical="center"/>
    </xf>
    <xf numFmtId="0" fontId="62" fillId="0" borderId="8" xfId="0" applyFont="1" applyBorder="1" applyAlignment="1">
      <alignment horizontal="right" vertical="center"/>
    </xf>
    <xf numFmtId="0" fontId="34" fillId="0" borderId="232" xfId="3" applyFont="1" applyBorder="1" applyAlignment="1">
      <alignment horizontal="right" vertical="center"/>
    </xf>
    <xf numFmtId="0" fontId="34" fillId="0" borderId="231" xfId="3" applyFont="1" applyBorder="1" applyAlignment="1">
      <alignment horizontal="right" vertical="center"/>
    </xf>
    <xf numFmtId="0" fontId="77" fillId="0" borderId="7" xfId="3" applyFont="1" applyBorder="1" applyAlignment="1">
      <alignment horizontal="left" vertical="center"/>
    </xf>
    <xf numFmtId="0" fontId="77" fillId="0" borderId="231" xfId="3" applyFont="1" applyBorder="1" applyAlignment="1">
      <alignment horizontal="left" vertical="center"/>
    </xf>
    <xf numFmtId="0" fontId="77" fillId="0" borderId="139" xfId="3" applyFont="1" applyBorder="1" applyAlignment="1">
      <alignment horizontal="left" vertical="center"/>
    </xf>
    <xf numFmtId="0" fontId="62" fillId="0" borderId="218" xfId="0" applyFont="1" applyBorder="1" applyAlignment="1">
      <alignment horizontal="right" vertical="center" shrinkToFit="1"/>
    </xf>
    <xf numFmtId="0" fontId="62" fillId="0" borderId="233" xfId="0" applyFont="1" applyBorder="1" applyAlignment="1">
      <alignment horizontal="right" vertical="center" shrinkToFit="1"/>
    </xf>
    <xf numFmtId="0" fontId="62" fillId="0" borderId="218" xfId="0" applyFont="1" applyBorder="1" applyAlignment="1">
      <alignment horizontal="right" vertical="center"/>
    </xf>
    <xf numFmtId="0" fontId="62" fillId="0" borderId="219" xfId="0" applyFont="1" applyBorder="1" applyAlignment="1">
      <alignment horizontal="right" vertical="center"/>
    </xf>
    <xf numFmtId="0" fontId="34" fillId="0" borderId="234" xfId="3" applyFont="1" applyBorder="1" applyAlignment="1">
      <alignment horizontal="right" vertical="center"/>
    </xf>
    <xf numFmtId="0" fontId="34" fillId="0" borderId="233" xfId="3" applyFont="1" applyBorder="1" applyAlignment="1">
      <alignment horizontal="right" vertical="center"/>
    </xf>
    <xf numFmtId="0" fontId="77" fillId="0" borderId="218" xfId="3" applyFont="1" applyBorder="1" applyAlignment="1">
      <alignment horizontal="left" vertical="center"/>
    </xf>
    <xf numFmtId="0" fontId="77" fillId="0" borderId="233" xfId="3" applyFont="1" applyBorder="1" applyAlignment="1">
      <alignment horizontal="left" vertical="center"/>
    </xf>
    <xf numFmtId="0" fontId="77" fillId="0" borderId="220" xfId="3" applyFont="1" applyBorder="1" applyAlignment="1">
      <alignment horizontal="left" vertical="center"/>
    </xf>
    <xf numFmtId="0" fontId="62" fillId="0" borderId="223" xfId="0" applyFont="1" applyBorder="1" applyAlignment="1">
      <alignment horizontal="right" vertical="center" shrinkToFit="1"/>
    </xf>
    <xf numFmtId="0" fontId="62" fillId="0" borderId="235" xfId="0" applyFont="1" applyBorder="1" applyAlignment="1">
      <alignment horizontal="right" vertical="center" shrinkToFit="1"/>
    </xf>
    <xf numFmtId="0" fontId="62" fillId="0" borderId="223" xfId="0" applyFont="1" applyBorder="1" applyAlignment="1">
      <alignment horizontal="right" vertical="center"/>
    </xf>
    <xf numFmtId="0" fontId="62" fillId="0" borderId="224" xfId="0" applyFont="1" applyBorder="1" applyAlignment="1">
      <alignment horizontal="right" vertical="center"/>
    </xf>
    <xf numFmtId="0" fontId="34" fillId="0" borderId="236" xfId="3" applyFont="1" applyBorder="1" applyAlignment="1">
      <alignment horizontal="right" vertical="center"/>
    </xf>
    <xf numFmtId="0" fontId="34" fillId="0" borderId="235" xfId="3" applyFont="1" applyBorder="1" applyAlignment="1">
      <alignment horizontal="right" vertical="center"/>
    </xf>
    <xf numFmtId="0" fontId="77" fillId="0" borderId="223" xfId="3" applyFont="1" applyBorder="1" applyAlignment="1">
      <alignment horizontal="left" vertical="center"/>
    </xf>
    <xf numFmtId="0" fontId="77" fillId="0" borderId="235" xfId="3" applyFont="1" applyBorder="1" applyAlignment="1">
      <alignment horizontal="left" vertical="center"/>
    </xf>
    <xf numFmtId="0" fontId="77" fillId="0" borderId="225" xfId="3" applyFont="1" applyBorder="1" applyAlignment="1">
      <alignment horizontal="left" vertical="center"/>
    </xf>
    <xf numFmtId="0" fontId="34" fillId="0" borderId="0" xfId="3" applyFont="1" applyAlignment="1">
      <alignment vertical="center" shrinkToFit="1"/>
    </xf>
    <xf numFmtId="0" fontId="62" fillId="0" borderId="29" xfId="0" applyFont="1" applyBorder="1" applyAlignment="1">
      <alignment horizontal="right" vertical="center" shrinkToFit="1"/>
    </xf>
    <xf numFmtId="0" fontId="62" fillId="0" borderId="85" xfId="0" applyFont="1" applyBorder="1" applyAlignment="1">
      <alignment horizontal="right" vertical="center" shrinkToFit="1"/>
    </xf>
    <xf numFmtId="0" fontId="62" fillId="0" borderId="29" xfId="0" applyFont="1" applyBorder="1" applyAlignment="1">
      <alignment horizontal="right" vertical="center"/>
    </xf>
    <xf numFmtId="0" fontId="62" fillId="0" borderId="26" xfId="0" applyFont="1" applyBorder="1" applyAlignment="1">
      <alignment horizontal="right" vertical="center"/>
    </xf>
    <xf numFmtId="0" fontId="34" fillId="0" borderId="148" xfId="3" applyFont="1" applyBorder="1" applyAlignment="1">
      <alignment horizontal="right" vertical="center"/>
    </xf>
    <xf numFmtId="0" fontId="34" fillId="0" borderId="85" xfId="3" applyFont="1" applyBorder="1" applyAlignment="1">
      <alignment horizontal="right" vertical="center"/>
    </xf>
    <xf numFmtId="0" fontId="77" fillId="0" borderId="29" xfId="3" applyFont="1" applyBorder="1" applyAlignment="1">
      <alignment horizontal="left" vertical="center"/>
    </xf>
    <xf numFmtId="0" fontId="77" fillId="0" borderId="85" xfId="3" applyFont="1" applyBorder="1" applyAlignment="1">
      <alignment horizontal="left" vertical="center"/>
    </xf>
    <xf numFmtId="0" fontId="77" fillId="0" borderId="28" xfId="3" applyFont="1" applyBorder="1" applyAlignment="1">
      <alignment horizontal="left" vertical="center"/>
    </xf>
    <xf numFmtId="47" fontId="34" fillId="0" borderId="234" xfId="3" quotePrefix="1" applyNumberFormat="1" applyFont="1" applyBorder="1" applyAlignment="1">
      <alignment horizontal="right" vertical="center"/>
    </xf>
    <xf numFmtId="0" fontId="77" fillId="0" borderId="218" xfId="3" quotePrefix="1" applyFont="1" applyBorder="1" applyAlignment="1">
      <alignment horizontal="left" vertical="center"/>
    </xf>
    <xf numFmtId="0" fontId="62" fillId="0" borderId="0" xfId="0" applyFont="1" applyAlignment="1">
      <alignment vertical="center" wrapText="1"/>
    </xf>
    <xf numFmtId="0" fontId="0" fillId="0" borderId="228" xfId="0" applyBorder="1" applyAlignment="1">
      <alignment horizontal="center" vertical="center"/>
    </xf>
    <xf numFmtId="0" fontId="0" fillId="0" borderId="88" xfId="0" applyBorder="1" applyAlignment="1">
      <alignment horizontal="center" vertical="center"/>
    </xf>
    <xf numFmtId="0" fontId="5" fillId="0" borderId="228" xfId="3" applyFont="1" applyBorder="1" applyAlignment="1">
      <alignment horizontal="center" vertical="center"/>
    </xf>
    <xf numFmtId="0" fontId="5" fillId="0" borderId="106" xfId="3" applyFont="1" applyBorder="1" applyAlignment="1">
      <alignment horizontal="center" vertical="center"/>
    </xf>
    <xf numFmtId="0" fontId="5" fillId="0" borderId="88" xfId="3" applyFont="1" applyBorder="1" applyAlignment="1">
      <alignment horizontal="center" vertical="center"/>
    </xf>
    <xf numFmtId="0" fontId="75" fillId="0" borderId="228" xfId="3" applyFont="1" applyBorder="1" applyAlignment="1">
      <alignment horizontal="center" vertical="center"/>
    </xf>
    <xf numFmtId="0" fontId="75" fillId="0" borderId="88" xfId="3" applyFont="1" applyBorder="1" applyAlignment="1">
      <alignment horizontal="center" vertical="center"/>
    </xf>
    <xf numFmtId="0" fontId="77" fillId="0" borderId="9" xfId="3" quotePrefix="1" applyFont="1" applyBorder="1" applyAlignment="1">
      <alignment horizontal="left" vertical="center"/>
    </xf>
    <xf numFmtId="0" fontId="2" fillId="0" borderId="23" xfId="3" applyBorder="1" applyAlignment="1">
      <alignment horizontal="center" vertical="center" shrinkToFit="1"/>
    </xf>
    <xf numFmtId="0" fontId="2" fillId="0" borderId="71" xfId="3" applyBorder="1" applyAlignment="1">
      <alignment horizontal="center" vertical="center" shrinkToFit="1"/>
    </xf>
    <xf numFmtId="0" fontId="2" fillId="0" borderId="59" xfId="3" applyBorder="1" applyAlignment="1">
      <alignment horizontal="center" vertical="center" shrinkToFit="1"/>
    </xf>
    <xf numFmtId="0" fontId="2" fillId="0" borderId="24" xfId="3" applyBorder="1" applyAlignment="1">
      <alignment horizontal="center" vertical="center" shrinkToFit="1"/>
    </xf>
    <xf numFmtId="0" fontId="2" fillId="0" borderId="23" xfId="3" applyBorder="1" applyAlignment="1">
      <alignment horizontal="center" vertical="center"/>
    </xf>
    <xf numFmtId="0" fontId="2" fillId="0" borderId="71" xfId="3" applyBorder="1" applyAlignment="1">
      <alignment horizontal="center" vertical="center"/>
    </xf>
    <xf numFmtId="0" fontId="2" fillId="0" borderId="3" xfId="3" applyBorder="1" applyAlignment="1">
      <alignment horizontal="center" vertical="center"/>
    </xf>
    <xf numFmtId="0" fontId="2" fillId="0" borderId="143" xfId="3" applyBorder="1" applyAlignment="1">
      <alignment horizontal="center" vertical="center"/>
    </xf>
    <xf numFmtId="38" fontId="18" fillId="0" borderId="3" xfId="3" applyNumberFormat="1" applyFont="1" applyBorder="1" applyAlignment="1">
      <alignment vertical="center" shrinkToFit="1"/>
    </xf>
    <xf numFmtId="0" fontId="18" fillId="0" borderId="143" xfId="3" applyFont="1" applyBorder="1" applyAlignment="1">
      <alignment vertical="center" shrinkToFit="1"/>
    </xf>
    <xf numFmtId="0" fontId="2" fillId="0" borderId="4" xfId="3" applyBorder="1" applyAlignment="1">
      <alignment horizontal="center" vertical="center"/>
    </xf>
    <xf numFmtId="0" fontId="2" fillId="0" borderId="11" xfId="3" applyBorder="1" applyAlignment="1">
      <alignment horizontal="center" vertical="center"/>
    </xf>
    <xf numFmtId="0" fontId="2" fillId="0" borderId="12" xfId="3" applyBorder="1" applyAlignment="1">
      <alignment horizontal="center" vertical="center"/>
    </xf>
    <xf numFmtId="0" fontId="2" fillId="0" borderId="59" xfId="3" applyBorder="1" applyAlignment="1">
      <alignment horizontal="center" vertical="center"/>
    </xf>
    <xf numFmtId="0" fontId="19" fillId="0" borderId="87" xfId="3" applyFont="1" applyBorder="1" applyAlignment="1">
      <alignment horizontal="center" vertical="center" shrinkToFit="1"/>
    </xf>
    <xf numFmtId="0" fontId="19" fillId="0" borderId="28" xfId="3" applyFont="1" applyBorder="1" applyAlignment="1">
      <alignment horizontal="center" vertical="center" shrinkToFit="1"/>
    </xf>
    <xf numFmtId="49" fontId="40" fillId="0" borderId="4" xfId="3" applyNumberFormat="1" applyFont="1" applyBorder="1" applyAlignment="1">
      <alignment horizontal="center" vertical="center" wrapText="1" shrinkToFit="1"/>
    </xf>
    <xf numFmtId="49" fontId="40" fillId="0" borderId="11" xfId="3" applyNumberFormat="1" applyFont="1" applyBorder="1" applyAlignment="1">
      <alignment horizontal="center" vertical="center" wrapText="1" shrinkToFit="1"/>
    </xf>
    <xf numFmtId="49" fontId="40" fillId="0" borderId="12" xfId="3" applyNumberFormat="1" applyFont="1" applyBorder="1" applyAlignment="1">
      <alignment horizontal="center" vertical="center" wrapText="1" shrinkToFit="1"/>
    </xf>
    <xf numFmtId="0" fontId="16" fillId="3" borderId="86" xfId="3" applyFont="1" applyFill="1" applyBorder="1" applyProtection="1">
      <alignment vertical="center"/>
      <protection locked="0"/>
    </xf>
    <xf numFmtId="0" fontId="16" fillId="3" borderId="35" xfId="3" applyFont="1" applyFill="1" applyBorder="1" applyProtection="1">
      <alignment vertical="center"/>
      <protection locked="0"/>
    </xf>
    <xf numFmtId="0" fontId="16" fillId="3" borderId="110" xfId="3" applyFont="1" applyFill="1" applyBorder="1" applyProtection="1">
      <alignment vertical="center"/>
      <protection locked="0"/>
    </xf>
    <xf numFmtId="0" fontId="16" fillId="3" borderId="3" xfId="3" applyFont="1" applyFill="1" applyBorder="1" applyProtection="1">
      <alignment vertical="center"/>
      <protection locked="0"/>
    </xf>
    <xf numFmtId="0" fontId="16" fillId="3" borderId="13" xfId="3" applyFont="1" applyFill="1" applyBorder="1" applyProtection="1">
      <alignment vertical="center"/>
      <protection locked="0"/>
    </xf>
    <xf numFmtId="0" fontId="16" fillId="3" borderId="143" xfId="3" applyFont="1" applyFill="1" applyBorder="1" applyProtection="1">
      <alignment vertical="center"/>
      <protection locked="0"/>
    </xf>
    <xf numFmtId="0" fontId="52" fillId="0" borderId="35" xfId="3" applyFont="1" applyBorder="1" applyAlignment="1">
      <alignment vertical="top" wrapText="1"/>
    </xf>
    <xf numFmtId="38" fontId="14" fillId="0" borderId="11" xfId="3" applyNumberFormat="1" applyFont="1" applyBorder="1" applyAlignment="1">
      <alignment horizontal="center" vertical="center" shrinkToFit="1"/>
    </xf>
    <xf numFmtId="38" fontId="14" fillId="0" borderId="12" xfId="3" applyNumberFormat="1" applyFont="1" applyBorder="1" applyAlignment="1">
      <alignment horizontal="center" vertical="center" shrinkToFit="1"/>
    </xf>
    <xf numFmtId="49" fontId="16" fillId="3" borderId="11" xfId="3" applyNumberFormat="1" applyFont="1" applyFill="1" applyBorder="1" applyAlignment="1" applyProtection="1">
      <alignment horizontal="center" vertical="center"/>
      <protection locked="0"/>
    </xf>
    <xf numFmtId="49" fontId="16" fillId="3" borderId="146" xfId="3" applyNumberFormat="1" applyFont="1" applyFill="1" applyBorder="1" applyAlignment="1" applyProtection="1">
      <alignment horizontal="center" vertical="center"/>
      <protection locked="0"/>
    </xf>
    <xf numFmtId="0" fontId="2" fillId="0" borderId="114" xfId="3" applyBorder="1" applyAlignment="1">
      <alignment horizontal="center" vertical="center" wrapText="1"/>
    </xf>
    <xf numFmtId="0" fontId="2" fillId="0" borderId="6" xfId="3" applyBorder="1" applyAlignment="1">
      <alignment horizontal="center" vertical="center"/>
    </xf>
    <xf numFmtId="0" fontId="2" fillId="0" borderId="144" xfId="3" applyBorder="1" applyAlignment="1">
      <alignment horizontal="center" vertical="center"/>
    </xf>
    <xf numFmtId="0" fontId="2" fillId="0" borderId="14" xfId="3" applyBorder="1" applyAlignment="1">
      <alignment horizontal="center" vertical="center"/>
    </xf>
    <xf numFmtId="0" fontId="2" fillId="0" borderId="145" xfId="3" applyBorder="1" applyAlignment="1">
      <alignment horizontal="center" vertical="center"/>
    </xf>
    <xf numFmtId="0" fontId="19" fillId="0" borderId="145" xfId="3" applyFont="1" applyBorder="1" applyAlignment="1">
      <alignment horizontal="center" vertical="center"/>
    </xf>
    <xf numFmtId="0" fontId="19" fillId="0" borderId="12" xfId="3" applyFont="1" applyBorder="1" applyAlignment="1">
      <alignment horizontal="center" vertical="center"/>
    </xf>
    <xf numFmtId="0" fontId="2" fillId="0" borderId="145" xfId="3" applyBorder="1" applyAlignment="1">
      <alignment horizontal="center" vertical="center" wrapText="1"/>
    </xf>
    <xf numFmtId="49" fontId="16" fillId="3" borderId="4" xfId="3" applyNumberFormat="1" applyFont="1" applyFill="1" applyBorder="1" applyAlignment="1" applyProtection="1">
      <alignment vertical="center" shrinkToFit="1"/>
      <protection locked="0"/>
    </xf>
    <xf numFmtId="49" fontId="16" fillId="3" borderId="11" xfId="3" applyNumberFormat="1" applyFont="1" applyFill="1" applyBorder="1" applyAlignment="1" applyProtection="1">
      <alignment vertical="center" shrinkToFit="1"/>
      <protection locked="0"/>
    </xf>
    <xf numFmtId="49" fontId="16" fillId="3" borderId="12" xfId="3" applyNumberFormat="1" applyFont="1" applyFill="1" applyBorder="1" applyAlignment="1" applyProtection="1">
      <alignment vertical="center" shrinkToFit="1"/>
      <protection locked="0"/>
    </xf>
    <xf numFmtId="49" fontId="9" fillId="3" borderId="4" xfId="3" applyNumberFormat="1" applyFont="1" applyFill="1" applyBorder="1" applyAlignment="1" applyProtection="1">
      <alignment vertical="center" shrinkToFit="1"/>
      <protection locked="0"/>
    </xf>
    <xf numFmtId="49" fontId="9" fillId="3" borderId="11" xfId="3" applyNumberFormat="1" applyFont="1" applyFill="1" applyBorder="1" applyAlignment="1" applyProtection="1">
      <alignment vertical="center" shrinkToFit="1"/>
      <protection locked="0"/>
    </xf>
    <xf numFmtId="49" fontId="9" fillId="3" borderId="12" xfId="3" applyNumberFormat="1" applyFont="1" applyFill="1" applyBorder="1" applyAlignment="1" applyProtection="1">
      <alignment vertical="center" shrinkToFit="1"/>
      <protection locked="0"/>
    </xf>
    <xf numFmtId="0" fontId="40" fillId="0" borderId="4" xfId="3" applyFont="1" applyBorder="1" applyAlignment="1">
      <alignment horizontal="center" vertical="center" wrapText="1"/>
    </xf>
    <xf numFmtId="0" fontId="40" fillId="0" borderId="11" xfId="3" applyFont="1" applyBorder="1" applyAlignment="1">
      <alignment horizontal="center" vertical="center" wrapText="1"/>
    </xf>
    <xf numFmtId="0" fontId="40" fillId="0" borderId="12" xfId="3" applyFont="1" applyBorder="1" applyAlignment="1">
      <alignment horizontal="center" vertical="center" wrapText="1"/>
    </xf>
    <xf numFmtId="0" fontId="2" fillId="0" borderId="150" xfId="3" applyBorder="1" applyAlignment="1">
      <alignment horizontal="center" vertical="center" wrapText="1"/>
    </xf>
    <xf numFmtId="0" fontId="2" fillId="0" borderId="95" xfId="3" applyBorder="1" applyAlignment="1">
      <alignment horizontal="center" vertical="center"/>
    </xf>
    <xf numFmtId="49" fontId="16" fillId="3" borderId="97" xfId="3" applyNumberFormat="1" applyFont="1" applyFill="1" applyBorder="1" applyAlignment="1" applyProtection="1">
      <alignment vertical="center" shrinkToFit="1"/>
      <protection locked="0"/>
    </xf>
    <xf numFmtId="49" fontId="16" fillId="3" borderId="151" xfId="3" applyNumberFormat="1" applyFont="1" applyFill="1" applyBorder="1" applyAlignment="1" applyProtection="1">
      <alignment vertical="center" shrinkToFit="1"/>
      <protection locked="0"/>
    </xf>
    <xf numFmtId="49" fontId="16" fillId="3" borderId="95" xfId="3" applyNumberFormat="1" applyFont="1" applyFill="1" applyBorder="1" applyAlignment="1" applyProtection="1">
      <alignment vertical="center" shrinkToFit="1"/>
      <protection locked="0"/>
    </xf>
    <xf numFmtId="0" fontId="40" fillId="0" borderId="97" xfId="3" applyFont="1" applyBorder="1" applyAlignment="1">
      <alignment vertical="center" wrapText="1"/>
    </xf>
    <xf numFmtId="0" fontId="40" fillId="0" borderId="151" xfId="3" applyFont="1" applyBorder="1" applyAlignment="1">
      <alignment vertical="center" wrapText="1"/>
    </xf>
    <xf numFmtId="0" fontId="40" fillId="0" borderId="152" xfId="3" applyFont="1" applyBorder="1" applyAlignment="1">
      <alignment vertical="center" wrapText="1"/>
    </xf>
    <xf numFmtId="0" fontId="16" fillId="3" borderId="23" xfId="3" applyFont="1" applyFill="1" applyBorder="1" applyAlignment="1" applyProtection="1">
      <alignment horizontal="center" vertical="center"/>
      <protection locked="0"/>
    </xf>
    <xf numFmtId="0" fontId="16" fillId="3" borderId="24" xfId="3" applyFont="1" applyFill="1" applyBorder="1" applyAlignment="1" applyProtection="1">
      <alignment horizontal="center" vertical="center"/>
      <protection locked="0"/>
    </xf>
    <xf numFmtId="0" fontId="2" fillId="0" borderId="86" xfId="3" applyBorder="1" applyAlignment="1">
      <alignment horizontal="center" vertical="center"/>
    </xf>
    <xf numFmtId="0" fontId="2" fillId="0" borderId="98" xfId="3" applyBorder="1" applyAlignment="1">
      <alignment horizontal="center" vertical="center"/>
    </xf>
    <xf numFmtId="0" fontId="2" fillId="0" borderId="86" xfId="3" applyBorder="1" applyAlignment="1">
      <alignment horizontal="center" vertical="center" wrapText="1" shrinkToFit="1"/>
    </xf>
    <xf numFmtId="0" fontId="2" fillId="0" borderId="98" xfId="3" applyBorder="1" applyAlignment="1">
      <alignment horizontal="center" vertical="center" shrinkToFit="1"/>
    </xf>
    <xf numFmtId="0" fontId="2" fillId="0" borderId="3" xfId="3" applyBorder="1" applyAlignment="1">
      <alignment horizontal="center" vertical="center" shrinkToFit="1"/>
    </xf>
    <xf numFmtId="0" fontId="2" fillId="0" borderId="14" xfId="3" applyBorder="1" applyAlignment="1">
      <alignment horizontal="center" vertical="center" shrinkToFit="1"/>
    </xf>
    <xf numFmtId="38" fontId="18" fillId="0" borderId="4" xfId="3" applyNumberFormat="1" applyFont="1" applyBorder="1" applyAlignment="1">
      <alignment vertical="center" shrinkToFit="1"/>
    </xf>
    <xf numFmtId="0" fontId="18" fillId="0" borderId="146" xfId="3" applyFont="1" applyBorder="1" applyAlignment="1">
      <alignment vertical="center" shrinkToFit="1"/>
    </xf>
    <xf numFmtId="0" fontId="32" fillId="0" borderId="104" xfId="3" applyFont="1" applyBorder="1" applyAlignment="1">
      <alignment horizontal="center" vertical="center" wrapText="1"/>
    </xf>
    <xf numFmtId="0" fontId="32" fillId="0" borderId="110" xfId="3" applyFont="1" applyBorder="1" applyAlignment="1">
      <alignment horizontal="center" vertical="center" wrapText="1"/>
    </xf>
    <xf numFmtId="0" fontId="32" fillId="0" borderId="114" xfId="3" applyFont="1" applyBorder="1" applyAlignment="1">
      <alignment horizontal="center" vertical="center" wrapText="1"/>
    </xf>
    <xf numFmtId="0" fontId="32" fillId="0" borderId="115" xfId="3" applyFont="1" applyBorder="1" applyAlignment="1">
      <alignment horizontal="center" vertical="center" wrapText="1"/>
    </xf>
    <xf numFmtId="0" fontId="32" fillId="0" borderId="87" xfId="3" applyFont="1" applyBorder="1" applyAlignment="1">
      <alignment horizontal="center" vertical="center" wrapText="1"/>
    </xf>
    <xf numFmtId="0" fontId="32" fillId="0" borderId="28" xfId="3" applyFont="1" applyBorder="1" applyAlignment="1">
      <alignment horizontal="center" vertical="center" wrapText="1"/>
    </xf>
    <xf numFmtId="49" fontId="46" fillId="0" borderId="104" xfId="3" applyNumberFormat="1" applyFont="1" applyBorder="1" applyAlignment="1" applyProtection="1">
      <alignment horizontal="center" vertical="center" wrapText="1"/>
      <protection locked="0"/>
    </xf>
    <xf numFmtId="49" fontId="46" fillId="0" borderId="35" xfId="3" applyNumberFormat="1" applyFont="1" applyBorder="1" applyAlignment="1" applyProtection="1">
      <alignment horizontal="center" vertical="center" wrapText="1"/>
      <protection locked="0"/>
    </xf>
    <xf numFmtId="49" fontId="46" fillId="0" borderId="110" xfId="3" applyNumberFormat="1" applyFont="1" applyBorder="1" applyAlignment="1" applyProtection="1">
      <alignment horizontal="center" vertical="center" wrapText="1"/>
      <protection locked="0"/>
    </xf>
    <xf numFmtId="49" fontId="46" fillId="0" borderId="114" xfId="3" applyNumberFormat="1" applyFont="1" applyBorder="1" applyAlignment="1" applyProtection="1">
      <alignment horizontal="center" vertical="center" wrapText="1"/>
      <protection locked="0"/>
    </xf>
    <xf numFmtId="49" fontId="46" fillId="0" borderId="0" xfId="3" applyNumberFormat="1" applyFont="1" applyAlignment="1" applyProtection="1">
      <alignment horizontal="center" vertical="center" wrapText="1"/>
      <protection locked="0"/>
    </xf>
    <xf numFmtId="49" fontId="46" fillId="0" borderId="115" xfId="3" applyNumberFormat="1" applyFont="1" applyBorder="1" applyAlignment="1" applyProtection="1">
      <alignment horizontal="center" vertical="center" wrapText="1"/>
      <protection locked="0"/>
    </xf>
    <xf numFmtId="49" fontId="46" fillId="0" borderId="87" xfId="3" applyNumberFormat="1" applyFont="1" applyBorder="1" applyAlignment="1" applyProtection="1">
      <alignment horizontal="center" vertical="center" wrapText="1"/>
      <protection locked="0"/>
    </xf>
    <xf numFmtId="49" fontId="46" fillId="0" borderId="26" xfId="3" applyNumberFormat="1" applyFont="1" applyBorder="1" applyAlignment="1" applyProtection="1">
      <alignment horizontal="center" vertical="center" wrapText="1"/>
      <protection locked="0"/>
    </xf>
    <xf numFmtId="49" fontId="46" fillId="0" borderId="28" xfId="3" applyNumberFormat="1" applyFont="1" applyBorder="1" applyAlignment="1" applyProtection="1">
      <alignment horizontal="center" vertical="center" wrapText="1"/>
      <protection locked="0"/>
    </xf>
    <xf numFmtId="0" fontId="11" fillId="0" borderId="3" xfId="3" applyFont="1" applyBorder="1" applyAlignment="1">
      <alignment horizontal="center" vertical="center"/>
    </xf>
    <xf numFmtId="0" fontId="11" fillId="0" borderId="143" xfId="3" applyFont="1" applyBorder="1" applyAlignment="1">
      <alignment horizontal="center" vertical="center"/>
    </xf>
    <xf numFmtId="38" fontId="18" fillId="0" borderId="29" xfId="3" applyNumberFormat="1" applyFont="1" applyBorder="1" applyAlignment="1">
      <alignment vertical="center" shrinkToFit="1"/>
    </xf>
    <xf numFmtId="0" fontId="18" fillId="0" borderId="28" xfId="3" applyFont="1" applyBorder="1" applyAlignment="1">
      <alignment vertical="center" shrinkToFit="1"/>
    </xf>
    <xf numFmtId="38" fontId="47" fillId="0" borderId="73" xfId="3" applyNumberFormat="1" applyFont="1" applyBorder="1" applyAlignment="1">
      <alignment horizontal="center" vertical="center" shrinkToFit="1"/>
    </xf>
    <xf numFmtId="38" fontId="47" fillId="0" borderId="76" xfId="3" applyNumberFormat="1" applyFont="1" applyBorder="1" applyAlignment="1">
      <alignment horizontal="center" vertical="center" shrinkToFit="1"/>
    </xf>
    <xf numFmtId="38" fontId="47" fillId="0" borderId="75" xfId="3" applyNumberFormat="1" applyFont="1" applyBorder="1" applyAlignment="1">
      <alignment horizontal="center" vertical="center" shrinkToFit="1"/>
    </xf>
    <xf numFmtId="0" fontId="14" fillId="0" borderId="72" xfId="3" applyFont="1" applyBorder="1" applyAlignment="1">
      <alignment horizontal="center" vertical="center"/>
    </xf>
    <xf numFmtId="0" fontId="14" fillId="0" borderId="76" xfId="3" applyFont="1" applyBorder="1" applyAlignment="1">
      <alignment horizontal="center" vertical="center"/>
    </xf>
    <xf numFmtId="0" fontId="14" fillId="0" borderId="74" xfId="3" applyFont="1" applyBorder="1" applyAlignment="1">
      <alignment horizontal="center" vertical="center"/>
    </xf>
    <xf numFmtId="0" fontId="48" fillId="6" borderId="0" xfId="3" applyFont="1" applyFill="1" applyAlignment="1">
      <alignment vertical="top" wrapText="1"/>
    </xf>
    <xf numFmtId="1" fontId="20" fillId="0" borderId="57" xfId="3" applyNumberFormat="1" applyFont="1" applyBorder="1" applyAlignment="1">
      <alignment horizontal="center" vertical="center" wrapText="1"/>
    </xf>
    <xf numFmtId="1" fontId="20" fillId="0" borderId="27" xfId="3" applyNumberFormat="1" applyFont="1" applyBorder="1" applyAlignment="1">
      <alignment horizontal="center" vertical="center" wrapText="1"/>
    </xf>
    <xf numFmtId="0" fontId="2" fillId="0" borderId="179" xfId="3" applyBorder="1" applyAlignment="1">
      <alignment horizontal="center" vertical="center" shrinkToFit="1"/>
    </xf>
    <xf numFmtId="49" fontId="10" fillId="0" borderId="59" xfId="3" applyNumberFormat="1" applyFont="1" applyBorder="1" applyAlignment="1">
      <alignment horizontal="center"/>
    </xf>
    <xf numFmtId="49" fontId="28" fillId="0" borderId="72" xfId="0" applyNumberFormat="1" applyFont="1" applyBorder="1">
      <alignment vertical="center"/>
    </xf>
    <xf numFmtId="0" fontId="28" fillId="0" borderId="76" xfId="0" applyFont="1" applyBorder="1">
      <alignment vertical="center"/>
    </xf>
    <xf numFmtId="0" fontId="28" fillId="0" borderId="75" xfId="0" applyFont="1" applyBorder="1">
      <alignment vertical="center"/>
    </xf>
    <xf numFmtId="1" fontId="10" fillId="0" borderId="23" xfId="3" applyNumberFormat="1" applyFont="1" applyBorder="1" applyAlignment="1">
      <alignment horizontal="center" vertical="center"/>
    </xf>
    <xf numFmtId="1" fontId="10" fillId="0" borderId="71" xfId="3" applyNumberFormat="1" applyFont="1" applyBorder="1" applyAlignment="1">
      <alignment horizontal="center" vertical="center"/>
    </xf>
    <xf numFmtId="1" fontId="8" fillId="0" borderId="23" xfId="3" applyNumberFormat="1" applyFont="1" applyBorder="1" applyAlignment="1">
      <alignment horizontal="center" vertical="center" shrinkToFit="1"/>
    </xf>
    <xf numFmtId="1" fontId="8" fillId="0" borderId="71" xfId="3" applyNumberFormat="1" applyFont="1" applyBorder="1" applyAlignment="1">
      <alignment horizontal="center" vertical="center" shrinkToFit="1"/>
    </xf>
    <xf numFmtId="1" fontId="6" fillId="0" borderId="35" xfId="3" applyNumberFormat="1" applyFont="1" applyBorder="1" applyAlignment="1" applyProtection="1">
      <alignment horizontal="center" vertical="center" textRotation="255"/>
      <protection locked="0"/>
    </xf>
    <xf numFmtId="0" fontId="82" fillId="0" borderId="26" xfId="3" applyFont="1" applyBorder="1" applyAlignment="1" applyProtection="1">
      <alignment vertical="center" textRotation="255"/>
      <protection locked="0"/>
    </xf>
    <xf numFmtId="1" fontId="10" fillId="0" borderId="59" xfId="3" applyNumberFormat="1" applyFont="1" applyBorder="1" applyAlignment="1">
      <alignment horizontal="center" vertical="center" shrinkToFit="1"/>
    </xf>
    <xf numFmtId="1" fontId="10" fillId="0" borderId="71" xfId="3" applyNumberFormat="1" applyFont="1" applyBorder="1" applyAlignment="1">
      <alignment horizontal="center" vertical="center" shrinkToFit="1"/>
    </xf>
    <xf numFmtId="49" fontId="10" fillId="0" borderId="72" xfId="3" applyNumberFormat="1" applyFont="1" applyBorder="1" applyAlignment="1">
      <alignment horizontal="center"/>
    </xf>
    <xf numFmtId="49" fontId="10" fillId="0" borderId="76" xfId="3" applyNumberFormat="1" applyFont="1" applyBorder="1" applyAlignment="1">
      <alignment horizontal="center"/>
    </xf>
    <xf numFmtId="1" fontId="23" fillId="0" borderId="0" xfId="3" applyNumberFormat="1" applyFont="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1" fontId="50" fillId="0" borderId="104" xfId="3" applyNumberFormat="1" applyFont="1" applyBorder="1" applyAlignment="1">
      <alignment horizontal="center" vertical="center" wrapText="1"/>
    </xf>
    <xf numFmtId="1" fontId="50" fillId="0" borderId="87" xfId="3" applyNumberFormat="1" applyFont="1" applyBorder="1" applyAlignment="1">
      <alignment horizontal="center" vertical="center"/>
    </xf>
    <xf numFmtId="1" fontId="10" fillId="0" borderId="59" xfId="3" applyNumberFormat="1" applyFont="1" applyBorder="1" applyAlignment="1">
      <alignment horizontal="center" vertical="center"/>
    </xf>
    <xf numFmtId="1" fontId="10" fillId="0" borderId="23" xfId="3" applyNumberFormat="1" applyFont="1" applyBorder="1" applyAlignment="1">
      <alignment horizontal="center" vertical="center" wrapText="1"/>
    </xf>
    <xf numFmtId="49" fontId="10" fillId="0" borderId="24" xfId="3" applyNumberFormat="1" applyFont="1" applyBorder="1" applyAlignment="1">
      <alignment horizontal="center"/>
    </xf>
    <xf numFmtId="0" fontId="9" fillId="0" borderId="72" xfId="3" applyFont="1" applyBorder="1" applyAlignment="1">
      <alignment horizontal="center" vertical="center"/>
    </xf>
    <xf numFmtId="0" fontId="9" fillId="0" borderId="75" xfId="3" applyFont="1" applyBorder="1" applyAlignment="1">
      <alignment horizontal="center" vertical="center"/>
    </xf>
    <xf numFmtId="49" fontId="28" fillId="0" borderId="72" xfId="0" applyNumberFormat="1" applyFont="1" applyBorder="1" applyAlignment="1">
      <alignment horizontal="left" vertical="center"/>
    </xf>
    <xf numFmtId="0" fontId="28" fillId="0" borderId="76" xfId="0" applyFont="1" applyBorder="1" applyAlignment="1">
      <alignment horizontal="left" vertical="center"/>
    </xf>
    <xf numFmtId="0" fontId="28" fillId="0" borderId="75" xfId="0" applyFont="1" applyBorder="1" applyAlignment="1">
      <alignment horizontal="left" vertical="center"/>
    </xf>
    <xf numFmtId="1" fontId="10" fillId="0" borderId="110" xfId="3" applyNumberFormat="1" applyFont="1" applyBorder="1" applyAlignment="1" applyProtection="1">
      <alignment horizontal="center" vertical="center" textRotation="255"/>
      <protection locked="0"/>
    </xf>
    <xf numFmtId="0" fontId="9" fillId="0" borderId="28" xfId="3" applyFont="1" applyBorder="1" applyAlignment="1" applyProtection="1">
      <alignment vertical="center" textRotation="255"/>
      <protection locked="0"/>
    </xf>
    <xf numFmtId="0" fontId="10" fillId="0" borderId="59" xfId="3" applyFont="1" applyBorder="1" applyAlignment="1">
      <alignment horizontal="center"/>
    </xf>
    <xf numFmtId="0" fontId="10" fillId="0" borderId="24" xfId="3" applyFont="1" applyBorder="1" applyAlignment="1">
      <alignment horizontal="center"/>
    </xf>
    <xf numFmtId="0" fontId="9" fillId="0" borderId="76" xfId="3" applyFont="1" applyBorder="1" applyAlignment="1">
      <alignment horizontal="center" vertical="center"/>
    </xf>
    <xf numFmtId="1" fontId="44" fillId="0" borderId="0" xfId="3" applyNumberFormat="1" applyFont="1" applyAlignment="1">
      <alignment horizontal="center" vertical="center"/>
    </xf>
    <xf numFmtId="49" fontId="10" fillId="0" borderId="179" xfId="3" applyNumberFormat="1" applyFont="1" applyBorder="1" applyAlignment="1">
      <alignment horizontal="center"/>
    </xf>
    <xf numFmtId="0" fontId="27" fillId="0" borderId="0" xfId="0" applyFont="1" applyAlignment="1">
      <alignment vertical="top" wrapText="1"/>
    </xf>
    <xf numFmtId="0" fontId="0" fillId="0" borderId="0" xfId="0" applyAlignment="1">
      <alignment vertical="top" wrapText="1" shrinkToFit="1"/>
    </xf>
  </cellXfs>
  <cellStyles count="6">
    <cellStyle name="ハイパーリンク 2" xfId="5" xr:uid="{F59D3063-8C0F-4F8E-B7A4-5E31CC1B7277}"/>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istrator\OneDrive\&#12489;&#12461;&#12517;&#12513;&#12531;&#12488;\_&#31070;&#22856;&#24029;2023\00_&#31070;&#22856;&#24029;&#38520;&#21332;&#30003;&#36796;&#26360;\2023&#31532;1&#22238;&#31070;&#22856;&#24029;&#30476;&#35352;&#37682;&#20250;&#30003;&#36796;&#26360;.xlsx" TargetMode="External"/><Relationship Id="rId1" Type="http://schemas.openxmlformats.org/officeDocument/2006/relationships/externalLinkPath" Target="2023&#31532;1&#22238;&#31070;&#22856;&#24029;&#30476;&#35352;&#37682;&#2025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方法"/>
      <sheetName val="総括申込"/>
      <sheetName val="第1回記録会-男子"/>
      <sheetName val="第1回記録会-女子"/>
      <sheetName val="第1回記録会-ﾘﾚｰ"/>
      <sheetName val="コード表"/>
    </sheetNames>
    <sheetDataSet>
      <sheetData sheetId="0"/>
      <sheetData sheetId="1" refreshError="1"/>
      <sheetData sheetId="2" refreshError="1"/>
      <sheetData sheetId="3" refreshError="1"/>
      <sheetData sheetId="4" refreshError="1"/>
      <sheetData sheetId="5">
        <row r="4">
          <cell r="B4" t="str">
            <v>100m</v>
          </cell>
          <cell r="D4" t="str">
            <v>100m</v>
          </cell>
          <cell r="G4" t="str">
            <v>一般</v>
          </cell>
        </row>
        <row r="5">
          <cell r="D5" t="str">
            <v>200m</v>
          </cell>
          <cell r="G5" t="str">
            <v>大学</v>
          </cell>
        </row>
        <row r="6">
          <cell r="D6" t="str">
            <v>300m</v>
          </cell>
          <cell r="G6" t="str">
            <v>高校</v>
          </cell>
        </row>
        <row r="7">
          <cell r="D7" t="str">
            <v>400m</v>
          </cell>
          <cell r="G7" t="str">
            <v>中学</v>
          </cell>
        </row>
        <row r="8">
          <cell r="D8" t="str">
            <v>800m</v>
          </cell>
        </row>
        <row r="9">
          <cell r="D9" t="str">
            <v>1500m</v>
          </cell>
        </row>
        <row r="10">
          <cell r="D10" t="str">
            <v>3000m</v>
          </cell>
        </row>
        <row r="11">
          <cell r="D11" t="str">
            <v>5000m</v>
          </cell>
        </row>
        <row r="12">
          <cell r="D12" t="str">
            <v>100mH(0.838)</v>
          </cell>
          <cell r="G12" t="str">
            <v>一般</v>
          </cell>
        </row>
        <row r="13">
          <cell r="D13" t="str">
            <v>100mYH(0.762)</v>
          </cell>
          <cell r="G13" t="str">
            <v>大学</v>
          </cell>
        </row>
        <row r="14">
          <cell r="D14" t="str">
            <v>400mH(0.762)</v>
          </cell>
          <cell r="G14" t="str">
            <v>高校</v>
          </cell>
        </row>
        <row r="15">
          <cell r="D15" t="str">
            <v>走高跳</v>
          </cell>
          <cell r="G15" t="str">
            <v>中学</v>
          </cell>
        </row>
        <row r="16">
          <cell r="D16" t="str">
            <v>棒高跳</v>
          </cell>
        </row>
        <row r="17">
          <cell r="D17" t="str">
            <v>走幅跳</v>
          </cell>
        </row>
        <row r="18">
          <cell r="D18" t="str">
            <v>三段跳</v>
          </cell>
        </row>
        <row r="19">
          <cell r="D19" t="str">
            <v>砲丸投(4.000)</v>
          </cell>
          <cell r="G19" t="str">
            <v>○</v>
          </cell>
        </row>
        <row r="20">
          <cell r="D20" t="str">
            <v>円盤投(1.000)</v>
          </cell>
        </row>
        <row r="21">
          <cell r="D21" t="str">
            <v>ﾊﾝﾏｰ投(4.000)</v>
          </cell>
        </row>
        <row r="22">
          <cell r="D22" t="str">
            <v>やり投(0.600)</v>
          </cell>
        </row>
        <row r="23">
          <cell r="G23" t="str">
            <v>○</v>
          </cell>
        </row>
        <row r="24">
          <cell r="G24" t="str">
            <v>A</v>
          </cell>
        </row>
        <row r="25">
          <cell r="G25" t="str">
            <v>B</v>
          </cell>
        </row>
        <row r="26">
          <cell r="G26" t="str">
            <v>C</v>
          </cell>
        </row>
        <row r="27">
          <cell r="G27" t="str">
            <v>D</v>
          </cell>
        </row>
        <row r="28">
          <cell r="G28" t="str">
            <v>E</v>
          </cell>
        </row>
        <row r="29">
          <cell r="G29" t="str">
            <v>F</v>
          </cell>
        </row>
        <row r="30">
          <cell r="G30" t="str">
            <v>G</v>
          </cell>
        </row>
        <row r="31">
          <cell r="G31" t="str">
            <v>H</v>
          </cell>
        </row>
        <row r="32">
          <cell r="G32" t="str">
            <v>I</v>
          </cell>
        </row>
        <row r="33">
          <cell r="G33" t="str">
            <v>J</v>
          </cell>
        </row>
        <row r="125">
          <cell r="B125" t="str">
            <v>4x100mR</v>
          </cell>
          <cell r="D125" t="str">
            <v>4x100mR</v>
          </cell>
        </row>
        <row r="126">
          <cell r="B126" t="str">
            <v>4x400mR</v>
          </cell>
          <cell r="D126" t="str">
            <v>4x400mR</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7DCE4-4C23-4326-B2C8-DA50552523F6}">
  <sheetPr>
    <tabColor rgb="FFFFFF00"/>
  </sheetPr>
  <dimension ref="A1:AC281"/>
  <sheetViews>
    <sheetView showZeros="0" tabSelected="1" zoomScaleNormal="100" workbookViewId="0">
      <selection activeCell="B2" sqref="B2:J2"/>
    </sheetView>
  </sheetViews>
  <sheetFormatPr defaultRowHeight="13.5"/>
  <cols>
    <col min="1" max="1" width="2.25" customWidth="1"/>
    <col min="2" max="6" width="2.75" customWidth="1"/>
    <col min="7" max="26" width="4.125" customWidth="1"/>
    <col min="27" max="27" width="2.75" customWidth="1"/>
  </cols>
  <sheetData>
    <row r="1" spans="1:27" ht="14.25" thickBot="1">
      <c r="AA1" s="106" t="s">
        <v>470</v>
      </c>
    </row>
    <row r="2" spans="1:27" ht="24.75" thickBot="1">
      <c r="A2" s="518"/>
      <c r="B2" s="692" t="s">
        <v>468</v>
      </c>
      <c r="C2" s="693"/>
      <c r="D2" s="693"/>
      <c r="E2" s="693"/>
      <c r="F2" s="693"/>
      <c r="G2" s="693"/>
      <c r="H2" s="693"/>
      <c r="I2" s="693"/>
      <c r="J2" s="693"/>
      <c r="K2" s="694" t="s">
        <v>471</v>
      </c>
      <c r="L2" s="694"/>
      <c r="M2" s="694"/>
      <c r="N2" s="694"/>
      <c r="O2" s="694"/>
      <c r="P2" s="694"/>
      <c r="Q2" s="694"/>
      <c r="R2" s="694"/>
      <c r="S2" s="694"/>
      <c r="T2" s="694"/>
      <c r="U2" s="694"/>
      <c r="V2" s="694"/>
      <c r="W2" s="694"/>
      <c r="X2" s="694"/>
      <c r="Y2" s="694"/>
      <c r="Z2" s="695"/>
      <c r="AA2" s="519"/>
    </row>
    <row r="3" spans="1:27" s="526" customFormat="1" ht="5.25" customHeight="1" thickBot="1">
      <c r="A3" s="520"/>
      <c r="B3" s="521"/>
      <c r="C3" s="521"/>
      <c r="D3" s="522"/>
      <c r="E3" s="522"/>
      <c r="F3" s="522"/>
      <c r="G3" s="522"/>
      <c r="H3" s="523"/>
      <c r="I3" s="523"/>
      <c r="J3" s="524"/>
      <c r="K3" s="524"/>
      <c r="L3" s="524"/>
      <c r="M3" s="524"/>
      <c r="N3" s="524"/>
      <c r="O3" s="524"/>
      <c r="P3" s="523"/>
      <c r="Q3" s="524"/>
      <c r="R3" s="524"/>
      <c r="S3" s="524"/>
      <c r="T3" s="524"/>
      <c r="U3" s="525"/>
    </row>
    <row r="4" spans="1:27" s="531" customFormat="1" ht="14.25" thickTop="1">
      <c r="A4" s="520"/>
      <c r="B4" s="527"/>
      <c r="C4" s="528" t="s">
        <v>472</v>
      </c>
      <c r="D4" s="529"/>
      <c r="E4" s="529"/>
      <c r="F4" s="529"/>
      <c r="G4" s="529"/>
      <c r="H4" s="529"/>
      <c r="I4" s="529"/>
      <c r="J4" s="529"/>
      <c r="K4" s="529"/>
      <c r="L4" s="529"/>
      <c r="M4" s="529"/>
      <c r="N4" s="529"/>
      <c r="O4" s="529"/>
      <c r="P4" s="529"/>
      <c r="Q4" s="529"/>
      <c r="R4" s="529"/>
      <c r="S4" s="529"/>
      <c r="T4" s="529"/>
      <c r="U4" s="529"/>
      <c r="V4" s="529"/>
      <c r="W4" s="529"/>
      <c r="X4" s="529"/>
      <c r="Y4" s="529"/>
      <c r="Z4" s="529"/>
      <c r="AA4" s="530"/>
    </row>
    <row r="5" spans="1:27" s="531" customFormat="1">
      <c r="A5" s="520"/>
      <c r="B5" s="532"/>
      <c r="C5" s="696" t="s">
        <v>473</v>
      </c>
      <c r="D5" s="696"/>
      <c r="E5" s="696"/>
      <c r="F5" s="696"/>
      <c r="G5" s="696"/>
      <c r="H5" s="696"/>
      <c r="I5" s="696"/>
      <c r="J5" s="696"/>
      <c r="K5" s="696"/>
      <c r="L5" s="696"/>
      <c r="M5" s="696"/>
      <c r="N5" s="696"/>
      <c r="O5" s="696"/>
      <c r="P5" s="696"/>
      <c r="Q5" s="696"/>
      <c r="R5" s="696"/>
      <c r="S5" s="696"/>
      <c r="T5" s="696"/>
      <c r="U5" s="696"/>
      <c r="V5" s="696"/>
      <c r="W5" s="696"/>
      <c r="X5" s="696"/>
      <c r="Y5" s="696"/>
      <c r="Z5" s="696"/>
      <c r="AA5" s="697"/>
    </row>
    <row r="6" spans="1:27" s="531" customFormat="1" ht="14.25" thickBot="1">
      <c r="A6" s="520"/>
      <c r="B6" s="533"/>
      <c r="C6" s="534" t="s">
        <v>474</v>
      </c>
      <c r="D6" s="535"/>
      <c r="E6" s="535"/>
      <c r="F6" s="535"/>
      <c r="G6" s="535"/>
      <c r="H6" s="535"/>
      <c r="I6" s="535"/>
      <c r="J6" s="535"/>
      <c r="K6" s="535"/>
      <c r="L6" s="535"/>
      <c r="M6" s="535"/>
      <c r="N6" s="535"/>
      <c r="O6" s="535"/>
      <c r="P6" s="535"/>
      <c r="Q6" s="535"/>
      <c r="R6" s="535"/>
      <c r="S6" s="535"/>
      <c r="T6" s="535"/>
      <c r="U6" s="535"/>
      <c r="V6" s="535"/>
      <c r="W6" s="535"/>
      <c r="X6" s="535"/>
      <c r="Y6" s="535"/>
      <c r="Z6" s="535"/>
      <c r="AA6" s="536"/>
    </row>
    <row r="7" spans="1:27" s="531" customFormat="1" ht="8.25" customHeight="1" thickTop="1">
      <c r="A7" s="520"/>
      <c r="B7" s="516"/>
      <c r="C7" s="537"/>
      <c r="D7" s="516"/>
      <c r="E7" s="516"/>
      <c r="F7" s="516"/>
      <c r="G7" s="516"/>
      <c r="H7" s="516"/>
      <c r="I7" s="516"/>
      <c r="J7" s="516"/>
      <c r="K7" s="516"/>
      <c r="L7" s="516"/>
      <c r="M7" s="516"/>
      <c r="N7" s="516"/>
      <c r="O7" s="516"/>
      <c r="P7" s="516"/>
      <c r="Q7" s="516"/>
      <c r="R7" s="516"/>
      <c r="S7" s="516"/>
      <c r="T7" s="516"/>
      <c r="U7" s="516"/>
      <c r="V7" s="516"/>
      <c r="W7" s="516"/>
      <c r="X7" s="516"/>
      <c r="Y7" s="516"/>
      <c r="Z7" s="516"/>
      <c r="AA7" s="516"/>
    </row>
    <row r="8" spans="1:27" ht="13.5" customHeight="1">
      <c r="A8" s="538" t="s">
        <v>475</v>
      </c>
      <c r="B8" s="539" t="s">
        <v>476</v>
      </c>
      <c r="C8" s="540"/>
      <c r="D8" s="541"/>
      <c r="E8" s="541"/>
      <c r="F8" s="541"/>
      <c r="G8" s="541"/>
      <c r="H8" s="542"/>
      <c r="I8" s="542"/>
      <c r="J8" s="543"/>
      <c r="K8" s="543"/>
      <c r="L8" s="543"/>
      <c r="M8" s="543"/>
      <c r="N8" s="543"/>
      <c r="O8" s="543"/>
      <c r="P8" s="542"/>
      <c r="Q8" s="543"/>
      <c r="R8" s="543"/>
      <c r="S8" s="543"/>
      <c r="T8" s="543"/>
      <c r="U8" s="544"/>
    </row>
    <row r="9" spans="1:27" ht="5.25" customHeight="1">
      <c r="A9" s="1"/>
      <c r="B9" s="1"/>
      <c r="C9" s="1"/>
      <c r="D9" s="541"/>
      <c r="E9" s="541"/>
      <c r="F9" s="541"/>
      <c r="G9" s="541"/>
      <c r="H9" s="542"/>
      <c r="I9" s="542"/>
      <c r="J9" s="543"/>
      <c r="K9" s="543"/>
      <c r="L9" s="543"/>
      <c r="M9" s="543"/>
      <c r="N9" s="543"/>
      <c r="O9" s="543"/>
      <c r="P9" s="542"/>
      <c r="Q9" s="543"/>
      <c r="R9" s="543"/>
      <c r="S9" s="543"/>
      <c r="T9" s="543"/>
      <c r="U9" s="544"/>
    </row>
    <row r="10" spans="1:27" ht="13.5" customHeight="1">
      <c r="A10" s="1"/>
      <c r="B10" s="538" t="s">
        <v>477</v>
      </c>
      <c r="C10" s="545" t="s">
        <v>478</v>
      </c>
      <c r="D10" s="546"/>
      <c r="E10" s="545"/>
      <c r="F10" s="545"/>
      <c r="G10" s="545"/>
      <c r="H10" s="547"/>
      <c r="I10" s="547"/>
      <c r="J10" s="548"/>
      <c r="K10" s="548"/>
      <c r="L10" s="548"/>
      <c r="M10" s="548"/>
      <c r="N10" s="548"/>
      <c r="O10" s="548"/>
      <c r="P10" s="547"/>
      <c r="Q10" s="548"/>
      <c r="R10" s="548"/>
      <c r="S10" s="548"/>
      <c r="T10" s="548"/>
      <c r="U10" s="549"/>
      <c r="V10" s="546"/>
      <c r="W10" s="546"/>
      <c r="X10" s="546"/>
      <c r="Y10" s="546"/>
      <c r="Z10" s="546"/>
      <c r="AA10" s="546"/>
    </row>
    <row r="11" spans="1:27" ht="13.5" customHeight="1">
      <c r="A11" s="1"/>
      <c r="B11" s="538" t="s">
        <v>479</v>
      </c>
      <c r="C11" s="550" t="s">
        <v>480</v>
      </c>
      <c r="D11" s="698" t="s">
        <v>481</v>
      </c>
      <c r="E11" s="698"/>
      <c r="F11" s="698"/>
      <c r="G11" s="698"/>
      <c r="H11" s="698"/>
      <c r="I11" s="698"/>
      <c r="J11" s="698"/>
      <c r="K11" s="698"/>
      <c r="L11" s="698"/>
      <c r="M11" s="698"/>
      <c r="N11" s="698"/>
      <c r="O11" s="698"/>
      <c r="P11" s="698"/>
      <c r="Q11" s="698"/>
      <c r="R11" s="698"/>
      <c r="S11" s="698"/>
      <c r="T11" s="698"/>
      <c r="U11" s="698"/>
      <c r="V11" s="698"/>
      <c r="W11" s="698"/>
      <c r="X11" s="698"/>
      <c r="Y11" s="698"/>
      <c r="Z11" s="698"/>
      <c r="AA11" s="698"/>
    </row>
    <row r="12" spans="1:27" ht="13.5" customHeight="1">
      <c r="A12" s="1"/>
      <c r="B12" s="538"/>
      <c r="C12" s="550"/>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698"/>
    </row>
    <row r="13" spans="1:27" ht="13.5" customHeight="1">
      <c r="A13" s="1"/>
      <c r="B13" s="538"/>
      <c r="C13" s="550"/>
      <c r="D13" s="698" t="s">
        <v>482</v>
      </c>
      <c r="E13" s="698"/>
      <c r="F13" s="698"/>
      <c r="G13" s="698"/>
      <c r="H13" s="698"/>
      <c r="I13" s="698"/>
      <c r="J13" s="698"/>
      <c r="K13" s="698"/>
      <c r="L13" s="698"/>
      <c r="M13" s="698"/>
      <c r="N13" s="698"/>
      <c r="O13" s="698"/>
      <c r="P13" s="698"/>
      <c r="Q13" s="698"/>
      <c r="R13" s="698"/>
      <c r="S13" s="698"/>
      <c r="T13" s="698"/>
      <c r="U13" s="698"/>
      <c r="V13" s="698"/>
      <c r="W13" s="698"/>
      <c r="X13" s="698"/>
      <c r="Y13" s="698"/>
      <c r="Z13" s="698"/>
      <c r="AA13" s="698"/>
    </row>
    <row r="14" spans="1:27" ht="13.5" customHeight="1">
      <c r="A14" s="1"/>
      <c r="B14" s="538"/>
      <c r="C14" s="550"/>
      <c r="D14" s="698"/>
      <c r="E14" s="698"/>
      <c r="F14" s="698"/>
      <c r="G14" s="698"/>
      <c r="H14" s="698"/>
      <c r="I14" s="698"/>
      <c r="J14" s="698"/>
      <c r="K14" s="698"/>
      <c r="L14" s="698"/>
      <c r="M14" s="698"/>
      <c r="N14" s="698"/>
      <c r="O14" s="698"/>
      <c r="P14" s="698"/>
      <c r="Q14" s="698"/>
      <c r="R14" s="698"/>
      <c r="S14" s="698"/>
      <c r="T14" s="698"/>
      <c r="U14" s="698"/>
      <c r="V14" s="698"/>
      <c r="W14" s="698"/>
      <c r="X14" s="698"/>
      <c r="Y14" s="698"/>
      <c r="Z14" s="698"/>
      <c r="AA14" s="698"/>
    </row>
    <row r="15" spans="1:27" ht="13.5" customHeight="1">
      <c r="A15" s="1"/>
      <c r="B15" s="538"/>
      <c r="C15" s="550"/>
      <c r="D15" s="698"/>
      <c r="E15" s="698"/>
      <c r="F15" s="698"/>
      <c r="G15" s="698"/>
      <c r="H15" s="698"/>
      <c r="I15" s="698"/>
      <c r="J15" s="698"/>
      <c r="K15" s="698"/>
      <c r="L15" s="698"/>
      <c r="M15" s="698"/>
      <c r="N15" s="698"/>
      <c r="O15" s="698"/>
      <c r="P15" s="698"/>
      <c r="Q15" s="698"/>
      <c r="R15" s="698"/>
      <c r="S15" s="698"/>
      <c r="T15" s="698"/>
      <c r="U15" s="698"/>
      <c r="V15" s="698"/>
      <c r="W15" s="698"/>
      <c r="X15" s="698"/>
      <c r="Y15" s="698"/>
      <c r="Z15" s="698"/>
      <c r="AA15" s="698"/>
    </row>
    <row r="16" spans="1:27" ht="13.5" customHeight="1">
      <c r="A16" s="1"/>
      <c r="B16" s="538"/>
      <c r="C16" s="550"/>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row>
    <row r="17" spans="1:27" ht="13.5" customHeight="1">
      <c r="A17" s="1"/>
      <c r="B17" s="538"/>
      <c r="C17" s="550"/>
      <c r="D17" s="698"/>
      <c r="E17" s="698"/>
      <c r="F17" s="698"/>
      <c r="G17" s="698"/>
      <c r="H17" s="698"/>
      <c r="I17" s="698"/>
      <c r="J17" s="698"/>
      <c r="K17" s="698"/>
      <c r="L17" s="698"/>
      <c r="M17" s="698"/>
      <c r="N17" s="698"/>
      <c r="O17" s="698"/>
      <c r="P17" s="698"/>
      <c r="Q17" s="698"/>
      <c r="R17" s="698"/>
      <c r="S17" s="698"/>
      <c r="T17" s="698"/>
      <c r="U17" s="698"/>
      <c r="V17" s="698"/>
      <c r="W17" s="698"/>
      <c r="X17" s="698"/>
      <c r="Y17" s="698"/>
      <c r="Z17" s="698"/>
      <c r="AA17" s="698"/>
    </row>
    <row r="18" spans="1:27" ht="13.5" customHeight="1">
      <c r="A18" s="1"/>
      <c r="B18" s="538"/>
      <c r="C18" s="550"/>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row>
    <row r="19" spans="1:27" ht="13.5" customHeight="1">
      <c r="A19" s="1"/>
      <c r="B19" s="538"/>
      <c r="C19" s="550"/>
      <c r="D19" s="698"/>
      <c r="E19" s="698"/>
      <c r="F19" s="698"/>
      <c r="G19" s="698"/>
      <c r="H19" s="698"/>
      <c r="I19" s="698"/>
      <c r="J19" s="698"/>
      <c r="K19" s="698"/>
      <c r="L19" s="698"/>
      <c r="M19" s="698"/>
      <c r="N19" s="698"/>
      <c r="O19" s="698"/>
      <c r="P19" s="698"/>
      <c r="Q19" s="698"/>
      <c r="R19" s="698"/>
      <c r="S19" s="698"/>
      <c r="T19" s="698"/>
      <c r="U19" s="698"/>
      <c r="V19" s="698"/>
      <c r="W19" s="698"/>
      <c r="X19" s="698"/>
      <c r="Y19" s="698"/>
      <c r="Z19" s="698"/>
      <c r="AA19" s="698"/>
    </row>
    <row r="20" spans="1:27" ht="13.5" customHeight="1" thickBot="1">
      <c r="A20" s="1"/>
      <c r="B20" s="538"/>
      <c r="C20" s="550"/>
      <c r="D20" s="698"/>
      <c r="E20" s="698"/>
      <c r="F20" s="698"/>
      <c r="G20" s="698"/>
      <c r="H20" s="698"/>
      <c r="I20" s="698"/>
      <c r="J20" s="698"/>
      <c r="K20" s="698"/>
      <c r="L20" s="698"/>
      <c r="M20" s="698"/>
      <c r="N20" s="698"/>
      <c r="O20" s="698"/>
      <c r="P20" s="698"/>
      <c r="Q20" s="698"/>
      <c r="R20" s="698"/>
      <c r="S20" s="698"/>
      <c r="T20" s="698"/>
      <c r="U20" s="698"/>
      <c r="V20" s="698"/>
      <c r="W20" s="698"/>
      <c r="X20" s="698"/>
      <c r="Y20" s="698"/>
      <c r="Z20" s="698"/>
      <c r="AA20" s="698"/>
    </row>
    <row r="21" spans="1:27" ht="27" customHeight="1" thickBot="1">
      <c r="A21" s="1"/>
      <c r="B21" s="1"/>
      <c r="C21" s="1"/>
      <c r="D21" s="699" t="s">
        <v>483</v>
      </c>
      <c r="E21" s="700"/>
      <c r="F21" s="701"/>
      <c r="G21" s="552"/>
      <c r="H21" s="553" t="s">
        <v>484</v>
      </c>
      <c r="I21" s="554"/>
      <c r="J21" s="554"/>
      <c r="K21" s="554"/>
      <c r="L21" s="554"/>
      <c r="M21" s="554"/>
      <c r="N21" s="554"/>
      <c r="O21" s="555"/>
      <c r="P21" s="554"/>
      <c r="Q21" s="554"/>
      <c r="R21" s="554"/>
      <c r="S21" s="554"/>
      <c r="T21" s="556"/>
      <c r="U21" s="557"/>
    </row>
    <row r="22" spans="1:27" ht="13.5" customHeight="1">
      <c r="A22" s="1"/>
      <c r="B22" s="1"/>
      <c r="C22" s="1" t="s">
        <v>485</v>
      </c>
      <c r="D22" s="702" t="s">
        <v>486</v>
      </c>
      <c r="E22" s="702"/>
      <c r="F22" s="702"/>
      <c r="G22" s="702"/>
      <c r="H22" s="702"/>
      <c r="I22" s="702"/>
      <c r="J22" s="702"/>
      <c r="K22" s="702"/>
      <c r="L22" s="702"/>
      <c r="M22" s="702"/>
      <c r="N22" s="702"/>
      <c r="O22" s="702"/>
      <c r="P22" s="702"/>
      <c r="Q22" s="702"/>
      <c r="R22" s="702"/>
      <c r="S22" s="702"/>
      <c r="T22" s="702"/>
      <c r="U22" s="702"/>
      <c r="V22" s="702"/>
      <c r="W22" s="702"/>
      <c r="X22" s="702"/>
      <c r="Y22" s="702"/>
      <c r="Z22" s="702"/>
      <c r="AA22" s="702"/>
    </row>
    <row r="23" spans="1:27" ht="13.5" customHeight="1">
      <c r="A23" s="1"/>
      <c r="B23" s="1"/>
      <c r="C23" s="1"/>
      <c r="D23" s="702"/>
      <c r="E23" s="702"/>
      <c r="F23" s="702"/>
      <c r="G23" s="702"/>
      <c r="H23" s="702"/>
      <c r="I23" s="702"/>
      <c r="J23" s="702"/>
      <c r="K23" s="702"/>
      <c r="L23" s="702"/>
      <c r="M23" s="702"/>
      <c r="N23" s="702"/>
      <c r="O23" s="702"/>
      <c r="P23" s="702"/>
      <c r="Q23" s="702"/>
      <c r="R23" s="702"/>
      <c r="S23" s="702"/>
      <c r="T23" s="702"/>
      <c r="U23" s="702"/>
      <c r="V23" s="702"/>
      <c r="W23" s="702"/>
      <c r="X23" s="702"/>
      <c r="Y23" s="702"/>
      <c r="Z23" s="702"/>
      <c r="AA23" s="702"/>
    </row>
    <row r="24" spans="1:27" ht="13.5" customHeight="1">
      <c r="A24" s="1"/>
      <c r="B24" s="1"/>
      <c r="C24" s="1"/>
      <c r="D24" s="702"/>
      <c r="E24" s="702"/>
      <c r="F24" s="702"/>
      <c r="G24" s="702"/>
      <c r="H24" s="702"/>
      <c r="I24" s="702"/>
      <c r="J24" s="702"/>
      <c r="K24" s="702"/>
      <c r="L24" s="702"/>
      <c r="M24" s="702"/>
      <c r="N24" s="702"/>
      <c r="O24" s="702"/>
      <c r="P24" s="702"/>
      <c r="Q24" s="702"/>
      <c r="R24" s="702"/>
      <c r="S24" s="702"/>
      <c r="T24" s="702"/>
      <c r="U24" s="702"/>
      <c r="V24" s="702"/>
      <c r="W24" s="702"/>
      <c r="X24" s="702"/>
      <c r="Y24" s="702"/>
      <c r="Z24" s="702"/>
      <c r="AA24" s="702"/>
    </row>
    <row r="25" spans="1:27" ht="13.5" customHeight="1">
      <c r="A25" s="1"/>
      <c r="B25" s="1"/>
      <c r="C25" s="1"/>
      <c r="D25" s="559" t="s">
        <v>487</v>
      </c>
      <c r="E25" s="515"/>
      <c r="F25" s="515"/>
      <c r="G25" s="515"/>
      <c r="H25" s="515"/>
      <c r="I25" s="515"/>
      <c r="J25" s="515"/>
      <c r="K25" s="515"/>
      <c r="L25" s="515"/>
      <c r="M25" s="515"/>
      <c r="N25" s="515"/>
      <c r="O25" s="515"/>
      <c r="P25" s="515"/>
      <c r="Q25" s="515"/>
      <c r="R25" s="545"/>
      <c r="S25" s="545"/>
      <c r="T25" s="545"/>
      <c r="U25" s="545"/>
      <c r="V25" s="545"/>
      <c r="W25" s="545"/>
      <c r="X25" s="545"/>
      <c r="Y25" s="545"/>
      <c r="Z25" s="545"/>
      <c r="AA25" s="545"/>
    </row>
    <row r="26" spans="1:27" ht="13.5" customHeight="1" thickBot="1">
      <c r="A26" s="1"/>
      <c r="B26" s="1"/>
      <c r="C26" s="1"/>
      <c r="D26" s="545" t="s">
        <v>488</v>
      </c>
      <c r="E26" s="545"/>
      <c r="F26" s="545"/>
      <c r="G26" s="545"/>
      <c r="H26" s="545"/>
      <c r="I26" s="545"/>
      <c r="J26" s="545"/>
      <c r="K26" s="545"/>
      <c r="L26" s="545"/>
      <c r="M26" s="545"/>
      <c r="N26" s="545"/>
      <c r="O26" s="545"/>
      <c r="P26" s="545"/>
      <c r="Q26" s="545"/>
      <c r="R26" s="545"/>
      <c r="S26" s="545"/>
      <c r="T26" s="545"/>
      <c r="U26" s="545"/>
      <c r="V26" s="545"/>
      <c r="W26" s="545"/>
      <c r="X26" s="545"/>
      <c r="Y26" s="545"/>
      <c r="Z26" s="545"/>
      <c r="AA26" s="545"/>
    </row>
    <row r="27" spans="1:27" ht="18" customHeight="1">
      <c r="A27" s="1"/>
      <c r="B27" s="1"/>
      <c r="C27" s="1"/>
      <c r="D27" s="703" t="s">
        <v>489</v>
      </c>
      <c r="E27" s="704"/>
      <c r="F27" s="705"/>
      <c r="G27" s="93"/>
      <c r="H27" s="560" t="s">
        <v>490</v>
      </c>
      <c r="I27" s="560" t="s">
        <v>491</v>
      </c>
      <c r="J27" s="560"/>
      <c r="K27" s="561"/>
      <c r="L27" s="561"/>
      <c r="M27" s="561"/>
      <c r="N27" s="561"/>
      <c r="O27" s="562"/>
      <c r="P27" s="562"/>
      <c r="Q27" s="562"/>
      <c r="R27" s="562"/>
      <c r="S27" s="562"/>
      <c r="T27" s="561"/>
      <c r="U27" s="563"/>
      <c r="V27" s="98"/>
      <c r="W27" s="98"/>
      <c r="X27" s="98"/>
      <c r="Y27" s="98"/>
      <c r="AA27" s="98"/>
    </row>
    <row r="28" spans="1:27" ht="13.5" customHeight="1">
      <c r="A28" s="1"/>
      <c r="B28" s="1"/>
      <c r="C28" s="1"/>
      <c r="D28" s="706"/>
      <c r="E28" s="707"/>
      <c r="F28" s="708"/>
      <c r="G28" s="564"/>
      <c r="H28" s="565" t="s">
        <v>492</v>
      </c>
      <c r="I28" s="565"/>
      <c r="J28" s="565"/>
      <c r="K28" s="565"/>
      <c r="L28" s="565"/>
      <c r="M28" s="565"/>
      <c r="N28" s="565"/>
      <c r="O28" s="541"/>
      <c r="P28" s="541"/>
      <c r="Q28" s="541"/>
      <c r="R28" s="541"/>
      <c r="S28" s="541"/>
      <c r="T28" s="565"/>
      <c r="U28" s="566"/>
      <c r="V28" s="98"/>
      <c r="W28" s="98"/>
      <c r="X28" s="98"/>
      <c r="Y28" s="98"/>
      <c r="AA28" s="98"/>
    </row>
    <row r="29" spans="1:27" ht="13.5" customHeight="1">
      <c r="A29" s="1"/>
      <c r="B29" s="1"/>
      <c r="C29" s="1"/>
      <c r="D29" s="706"/>
      <c r="E29" s="707"/>
      <c r="F29" s="708"/>
      <c r="G29" s="564"/>
      <c r="H29" s="565"/>
      <c r="I29" s="565" t="s">
        <v>493</v>
      </c>
      <c r="J29" s="565"/>
      <c r="K29" s="565"/>
      <c r="L29" s="565"/>
      <c r="M29" s="565"/>
      <c r="N29" s="565"/>
      <c r="O29" s="541"/>
      <c r="P29" s="541"/>
      <c r="Q29" s="541"/>
      <c r="R29" s="541"/>
      <c r="S29" s="541"/>
      <c r="T29" s="565"/>
      <c r="U29" s="566"/>
      <c r="V29" s="98"/>
      <c r="W29" s="98"/>
      <c r="X29" s="98"/>
      <c r="Y29" s="98"/>
      <c r="AA29" s="98"/>
    </row>
    <row r="30" spans="1:27" ht="13.5" customHeight="1">
      <c r="A30" s="1"/>
      <c r="B30" s="1"/>
      <c r="C30" s="1"/>
      <c r="D30" s="706"/>
      <c r="E30" s="707"/>
      <c r="F30" s="708"/>
      <c r="G30" s="564"/>
      <c r="H30" s="565" t="s">
        <v>494</v>
      </c>
      <c r="I30" s="565"/>
      <c r="J30" s="565"/>
      <c r="K30" s="565"/>
      <c r="L30" s="565"/>
      <c r="M30" s="565"/>
      <c r="N30" s="565"/>
      <c r="O30" s="541"/>
      <c r="P30" s="541"/>
      <c r="Q30" s="541"/>
      <c r="R30" s="541"/>
      <c r="S30" s="541"/>
      <c r="T30" s="565"/>
      <c r="U30" s="566"/>
      <c r="V30" s="98"/>
      <c r="W30" s="98"/>
      <c r="X30" s="98"/>
      <c r="Y30" s="98"/>
      <c r="AA30" s="98"/>
    </row>
    <row r="31" spans="1:27" ht="18" customHeight="1" thickBot="1">
      <c r="A31" s="1"/>
      <c r="B31" s="1"/>
      <c r="C31" s="1"/>
      <c r="D31" s="709"/>
      <c r="E31" s="710"/>
      <c r="F31" s="711"/>
      <c r="G31" s="567"/>
      <c r="H31" s="568" t="s">
        <v>495</v>
      </c>
      <c r="I31" s="569"/>
      <c r="J31" s="569"/>
      <c r="K31" s="569"/>
      <c r="L31" s="569"/>
      <c r="M31" s="569"/>
      <c r="N31" s="569"/>
      <c r="O31" s="570"/>
      <c r="P31" s="570"/>
      <c r="Q31" s="570"/>
      <c r="R31" s="570"/>
      <c r="S31" s="570"/>
      <c r="T31" s="569"/>
      <c r="U31" s="571"/>
      <c r="V31" s="98"/>
      <c r="W31" s="98"/>
      <c r="X31" s="98"/>
      <c r="Y31" s="98"/>
      <c r="AA31" s="98"/>
    </row>
    <row r="32" spans="1:27" ht="13.5" customHeight="1">
      <c r="A32" s="1"/>
      <c r="B32" s="538" t="s">
        <v>496</v>
      </c>
      <c r="C32" s="702" t="s">
        <v>497</v>
      </c>
      <c r="D32" s="702"/>
      <c r="E32" s="702"/>
      <c r="F32" s="702"/>
      <c r="G32" s="702"/>
      <c r="H32" s="702"/>
      <c r="I32" s="702"/>
      <c r="J32" s="702"/>
      <c r="K32" s="702"/>
      <c r="L32" s="702"/>
      <c r="M32" s="702"/>
      <c r="N32" s="702"/>
      <c r="O32" s="702"/>
      <c r="P32" s="702"/>
      <c r="Q32" s="702"/>
      <c r="R32" s="702"/>
      <c r="S32" s="702"/>
      <c r="T32" s="702"/>
      <c r="U32" s="702"/>
      <c r="V32" s="702"/>
      <c r="W32" s="702"/>
      <c r="X32" s="702"/>
      <c r="Y32" s="702"/>
      <c r="Z32" s="702"/>
      <c r="AA32" s="702"/>
    </row>
    <row r="33" spans="1:27" ht="13.5" customHeight="1">
      <c r="A33" s="1"/>
      <c r="B33" s="1"/>
      <c r="C33" s="702"/>
      <c r="D33" s="702"/>
      <c r="E33" s="702"/>
      <c r="F33" s="702"/>
      <c r="G33" s="702"/>
      <c r="H33" s="702"/>
      <c r="I33" s="702"/>
      <c r="J33" s="702"/>
      <c r="K33" s="702"/>
      <c r="L33" s="702"/>
      <c r="M33" s="702"/>
      <c r="N33" s="702"/>
      <c r="O33" s="702"/>
      <c r="P33" s="702"/>
      <c r="Q33" s="702"/>
      <c r="R33" s="702"/>
      <c r="S33" s="702"/>
      <c r="T33" s="702"/>
      <c r="U33" s="702"/>
      <c r="V33" s="702"/>
      <c r="W33" s="702"/>
      <c r="X33" s="702"/>
      <c r="Y33" s="702"/>
      <c r="Z33" s="702"/>
      <c r="AA33" s="702"/>
    </row>
    <row r="34" spans="1:27" ht="13.5" customHeight="1" thickBot="1">
      <c r="A34" s="1"/>
      <c r="B34" s="1"/>
      <c r="C34" s="572" t="s">
        <v>498</v>
      </c>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row>
    <row r="35" spans="1:27" ht="13.5" customHeight="1">
      <c r="A35" s="1"/>
      <c r="B35" s="1"/>
      <c r="C35" s="1"/>
      <c r="D35" s="712" t="s">
        <v>499</v>
      </c>
      <c r="E35" s="713"/>
      <c r="F35" s="714"/>
      <c r="G35" s="93"/>
      <c r="H35" s="561" t="s">
        <v>500</v>
      </c>
      <c r="I35" s="561"/>
      <c r="J35" s="561"/>
      <c r="K35" s="561" t="s">
        <v>501</v>
      </c>
      <c r="L35" s="561"/>
      <c r="M35" s="562"/>
      <c r="N35" s="562"/>
      <c r="O35" s="562"/>
      <c r="P35" s="562"/>
      <c r="Q35" s="562"/>
      <c r="R35" s="562"/>
      <c r="S35" s="562"/>
      <c r="T35" s="561"/>
      <c r="U35" s="563"/>
      <c r="V35" s="98"/>
      <c r="W35" s="98"/>
      <c r="X35" s="98"/>
      <c r="Y35" s="98"/>
      <c r="Z35" s="98"/>
    </row>
    <row r="36" spans="1:27" ht="13.5" customHeight="1">
      <c r="A36" s="1"/>
      <c r="B36" s="1"/>
      <c r="C36" s="1"/>
      <c r="D36" s="715"/>
      <c r="E36" s="716"/>
      <c r="F36" s="717"/>
      <c r="G36" s="564"/>
      <c r="H36" s="565"/>
      <c r="I36" s="565"/>
      <c r="J36" s="573" t="s">
        <v>502</v>
      </c>
      <c r="K36" s="565" t="s">
        <v>503</v>
      </c>
      <c r="L36" s="565"/>
      <c r="M36" s="541"/>
      <c r="N36" s="541"/>
      <c r="O36" s="541"/>
      <c r="P36" s="541"/>
      <c r="Q36" s="541"/>
      <c r="R36" s="541"/>
      <c r="S36" s="541"/>
      <c r="T36" s="565"/>
      <c r="U36" s="566"/>
      <c r="V36" s="98"/>
      <c r="W36" s="98"/>
      <c r="X36" s="98"/>
      <c r="Y36" s="98"/>
      <c r="Z36" s="98"/>
    </row>
    <row r="37" spans="1:27" ht="17.25" customHeight="1" thickBot="1">
      <c r="A37" s="1"/>
      <c r="B37" s="1"/>
      <c r="C37" s="1"/>
      <c r="D37" s="718"/>
      <c r="E37" s="719"/>
      <c r="F37" s="720"/>
      <c r="G37" s="567"/>
      <c r="H37" s="569"/>
      <c r="I37" s="569"/>
      <c r="J37" s="569"/>
      <c r="K37" s="568" t="s">
        <v>504</v>
      </c>
      <c r="L37" s="569"/>
      <c r="M37" s="570"/>
      <c r="N37" s="570"/>
      <c r="O37" s="570"/>
      <c r="P37" s="570"/>
      <c r="Q37" s="570"/>
      <c r="R37" s="570"/>
      <c r="S37" s="570"/>
      <c r="T37" s="569"/>
      <c r="U37" s="571"/>
      <c r="V37" s="98"/>
      <c r="W37" s="98"/>
      <c r="X37" s="98"/>
      <c r="Y37" s="98"/>
      <c r="Z37" s="98"/>
    </row>
    <row r="38" spans="1:27" ht="7.5" customHeight="1">
      <c r="A38" s="1"/>
      <c r="B38" s="1"/>
      <c r="C38" s="1"/>
      <c r="D38" s="541"/>
      <c r="E38" s="541"/>
      <c r="F38" s="541"/>
      <c r="G38" s="541"/>
      <c r="H38" s="541"/>
      <c r="I38" s="541"/>
      <c r="J38" s="541"/>
      <c r="K38" s="541"/>
      <c r="L38" s="541"/>
      <c r="M38" s="541"/>
      <c r="N38" s="541"/>
      <c r="O38" s="541"/>
      <c r="P38" s="541"/>
      <c r="Q38" s="541"/>
      <c r="R38" s="541"/>
      <c r="S38" s="541"/>
      <c r="T38" s="541"/>
      <c r="U38" s="565"/>
      <c r="V38" s="98"/>
      <c r="W38" s="98"/>
      <c r="X38" s="98"/>
      <c r="Y38" s="98"/>
      <c r="Z38" s="98"/>
      <c r="AA38" s="98"/>
    </row>
    <row r="39" spans="1:27" ht="13.5" customHeight="1">
      <c r="A39" s="538" t="s">
        <v>505</v>
      </c>
      <c r="B39" s="539" t="s">
        <v>506</v>
      </c>
      <c r="C39" s="1"/>
      <c r="D39" s="541"/>
      <c r="E39" s="541"/>
      <c r="F39" s="541"/>
      <c r="G39" s="541"/>
      <c r="H39" s="541"/>
      <c r="I39" s="541"/>
      <c r="J39" s="541"/>
      <c r="K39" s="541"/>
      <c r="L39" s="541"/>
      <c r="M39" s="541"/>
      <c r="N39" s="541"/>
      <c r="O39" s="541"/>
      <c r="P39" s="541"/>
      <c r="Q39" s="541"/>
      <c r="R39" s="541"/>
      <c r="S39" s="541"/>
      <c r="T39" s="541"/>
      <c r="U39" s="565"/>
      <c r="V39" s="98"/>
      <c r="W39" s="98"/>
      <c r="X39" s="98"/>
      <c r="Y39" s="98"/>
      <c r="Z39" s="98"/>
      <c r="AA39" s="98"/>
    </row>
    <row r="40" spans="1:27" ht="7.5" customHeight="1">
      <c r="A40" s="538"/>
      <c r="B40" s="1"/>
      <c r="C40" s="1"/>
      <c r="D40" s="541"/>
      <c r="E40" s="541"/>
      <c r="F40" s="541"/>
      <c r="G40" s="541"/>
      <c r="H40" s="541"/>
      <c r="I40" s="541"/>
      <c r="J40" s="541"/>
      <c r="K40" s="541"/>
      <c r="L40" s="541"/>
      <c r="M40" s="541"/>
      <c r="N40" s="541"/>
      <c r="O40" s="541"/>
      <c r="P40" s="541"/>
      <c r="Q40" s="541"/>
      <c r="R40" s="541"/>
      <c r="S40" s="541"/>
      <c r="T40" s="541"/>
      <c r="U40" s="565"/>
      <c r="V40" s="98"/>
      <c r="W40" s="98"/>
      <c r="X40" s="98"/>
      <c r="Y40" s="98"/>
      <c r="Z40" s="98"/>
      <c r="AA40" s="98"/>
    </row>
    <row r="41" spans="1:27" ht="15" customHeight="1">
      <c r="A41" s="538"/>
      <c r="B41" s="698" t="s">
        <v>507</v>
      </c>
      <c r="C41" s="698"/>
      <c r="D41" s="698"/>
      <c r="E41" s="698"/>
      <c r="F41" s="698"/>
      <c r="G41" s="698"/>
      <c r="H41" s="698"/>
      <c r="I41" s="698"/>
      <c r="J41" s="698"/>
      <c r="K41" s="698"/>
      <c r="L41" s="698"/>
      <c r="M41" s="698"/>
      <c r="N41" s="698"/>
      <c r="O41" s="698"/>
      <c r="P41" s="698"/>
      <c r="Q41" s="698"/>
      <c r="R41" s="698"/>
      <c r="S41" s="698"/>
      <c r="T41" s="698"/>
      <c r="U41" s="698"/>
      <c r="V41" s="698"/>
      <c r="W41" s="698"/>
      <c r="X41" s="698"/>
      <c r="Y41" s="698"/>
      <c r="Z41" s="698"/>
      <c r="AA41" s="698"/>
    </row>
    <row r="42" spans="1:27" ht="15" customHeight="1">
      <c r="A42" s="538"/>
      <c r="B42" s="698"/>
      <c r="C42" s="698"/>
      <c r="D42" s="698"/>
      <c r="E42" s="698"/>
      <c r="F42" s="698"/>
      <c r="G42" s="698"/>
      <c r="H42" s="698"/>
      <c r="I42" s="698"/>
      <c r="J42" s="698"/>
      <c r="K42" s="698"/>
      <c r="L42" s="698"/>
      <c r="M42" s="698"/>
      <c r="N42" s="698"/>
      <c r="O42" s="698"/>
      <c r="P42" s="698"/>
      <c r="Q42" s="698"/>
      <c r="R42" s="698"/>
      <c r="S42" s="698"/>
      <c r="T42" s="698"/>
      <c r="U42" s="698"/>
      <c r="V42" s="698"/>
      <c r="W42" s="698"/>
      <c r="X42" s="698"/>
      <c r="Y42" s="698"/>
      <c r="Z42" s="698"/>
      <c r="AA42" s="698"/>
    </row>
    <row r="43" spans="1:27" ht="15" customHeight="1">
      <c r="A43" s="538"/>
      <c r="B43" s="698"/>
      <c r="C43" s="698"/>
      <c r="D43" s="698"/>
      <c r="E43" s="698"/>
      <c r="F43" s="698"/>
      <c r="G43" s="698"/>
      <c r="H43" s="698"/>
      <c r="I43" s="698"/>
      <c r="J43" s="698"/>
      <c r="K43" s="698"/>
      <c r="L43" s="698"/>
      <c r="M43" s="698"/>
      <c r="N43" s="698"/>
      <c r="O43" s="698"/>
      <c r="P43" s="698"/>
      <c r="Q43" s="698"/>
      <c r="R43" s="698"/>
      <c r="S43" s="698"/>
      <c r="T43" s="698"/>
      <c r="U43" s="698"/>
      <c r="V43" s="698"/>
      <c r="W43" s="698"/>
      <c r="X43" s="698"/>
      <c r="Y43" s="698"/>
      <c r="Z43" s="698"/>
      <c r="AA43" s="698"/>
    </row>
    <row r="44" spans="1:27" ht="7.5" customHeight="1">
      <c r="A44" s="538"/>
      <c r="B44" s="1"/>
      <c r="C44" s="1"/>
      <c r="D44" s="541"/>
      <c r="E44" s="541"/>
      <c r="F44" s="541"/>
      <c r="G44" s="541"/>
      <c r="H44" s="541"/>
      <c r="I44" s="541"/>
      <c r="J44" s="541"/>
      <c r="K44" s="541"/>
      <c r="L44" s="541"/>
      <c r="M44" s="541"/>
      <c r="N44" s="541"/>
      <c r="O44" s="541"/>
      <c r="P44" s="541"/>
      <c r="Q44" s="541"/>
      <c r="R44" s="541"/>
      <c r="S44" s="541"/>
      <c r="T44" s="541"/>
      <c r="U44" s="565"/>
      <c r="V44" s="98"/>
      <c r="W44" s="98"/>
      <c r="X44" s="98"/>
      <c r="Y44" s="98"/>
      <c r="Z44" s="98"/>
      <c r="AA44" s="98"/>
    </row>
    <row r="45" spans="1:27" ht="13.5" customHeight="1">
      <c r="A45" s="538" t="s">
        <v>508</v>
      </c>
      <c r="B45" s="1"/>
      <c r="C45" s="539" t="s">
        <v>509</v>
      </c>
      <c r="D45" s="541"/>
      <c r="E45" s="541"/>
      <c r="F45" s="541"/>
      <c r="G45" s="541"/>
      <c r="H45" s="541"/>
      <c r="I45" s="541"/>
      <c r="J45" s="541"/>
      <c r="K45" s="541"/>
      <c r="L45" s="541"/>
      <c r="M45" s="541"/>
      <c r="N45" s="541"/>
      <c r="O45" s="541"/>
      <c r="P45" s="541"/>
      <c r="Q45" s="541"/>
      <c r="R45" s="541"/>
      <c r="S45" s="541"/>
      <c r="T45" s="541"/>
      <c r="U45" s="565"/>
      <c r="V45" s="98"/>
      <c r="W45" s="98"/>
      <c r="X45" s="98"/>
      <c r="Y45" s="98"/>
      <c r="Z45" s="98"/>
      <c r="AA45" s="98"/>
    </row>
    <row r="46" spans="1:27" ht="7.5" customHeight="1">
      <c r="A46" s="538"/>
      <c r="B46" s="1"/>
      <c r="C46" s="1"/>
      <c r="D46" s="541"/>
      <c r="E46" s="541"/>
      <c r="F46" s="541"/>
      <c r="G46" s="541"/>
      <c r="H46" s="541"/>
      <c r="I46" s="541"/>
      <c r="J46" s="541"/>
      <c r="K46" s="541"/>
      <c r="L46" s="541"/>
      <c r="M46" s="541"/>
      <c r="N46" s="541"/>
      <c r="O46" s="541"/>
      <c r="P46" s="541"/>
      <c r="Q46" s="541"/>
      <c r="R46" s="541"/>
      <c r="S46" s="541"/>
      <c r="T46" s="541"/>
      <c r="U46" s="565"/>
      <c r="V46" s="98"/>
      <c r="W46" s="98"/>
      <c r="X46" s="98"/>
      <c r="Y46" s="98"/>
      <c r="Z46" s="98"/>
      <c r="AA46" s="98"/>
    </row>
    <row r="47" spans="1:27" ht="13.5" customHeight="1">
      <c r="A47" s="538"/>
      <c r="B47" s="538" t="s">
        <v>510</v>
      </c>
      <c r="C47" s="539" t="s">
        <v>511</v>
      </c>
      <c r="D47" s="541"/>
      <c r="E47" s="541"/>
      <c r="F47" s="541"/>
      <c r="G47" s="541"/>
      <c r="H47" s="541"/>
      <c r="I47" s="541"/>
      <c r="J47" s="541"/>
      <c r="K47" s="541"/>
      <c r="L47" s="541"/>
      <c r="M47" s="541"/>
      <c r="N47" s="541"/>
      <c r="O47" s="541"/>
      <c r="P47" s="541"/>
      <c r="Q47" s="541"/>
      <c r="R47" s="541"/>
      <c r="S47" s="541"/>
      <c r="T47" s="541"/>
      <c r="U47" s="565"/>
      <c r="V47" s="98"/>
      <c r="W47" s="98"/>
      <c r="X47" s="98"/>
      <c r="Y47" s="98"/>
      <c r="Z47" s="98"/>
      <c r="AA47" s="98"/>
    </row>
    <row r="48" spans="1:27" s="546" customFormat="1" ht="13.5" customHeight="1">
      <c r="A48" s="550"/>
      <c r="B48" s="545"/>
      <c r="C48" s="545" t="s">
        <v>512</v>
      </c>
      <c r="D48" s="545"/>
      <c r="E48" s="545"/>
      <c r="F48" s="545"/>
      <c r="G48" s="545"/>
      <c r="H48" s="545"/>
      <c r="I48" s="545"/>
      <c r="J48" s="545"/>
      <c r="K48" s="545"/>
      <c r="L48" s="545"/>
      <c r="M48" s="545"/>
      <c r="N48" s="545"/>
      <c r="O48" s="545"/>
      <c r="P48" s="545"/>
      <c r="Q48" s="545"/>
      <c r="R48" s="545"/>
      <c r="S48" s="545"/>
      <c r="T48" s="545"/>
      <c r="U48" s="572"/>
      <c r="V48" s="574"/>
      <c r="W48" s="574"/>
      <c r="X48" s="574"/>
      <c r="Y48" s="574"/>
      <c r="Z48" s="574"/>
      <c r="AA48" s="574"/>
    </row>
    <row r="49" spans="1:29" ht="13.5" customHeight="1">
      <c r="A49" s="538"/>
      <c r="B49" s="538" t="s">
        <v>513</v>
      </c>
      <c r="C49" s="539" t="s">
        <v>509</v>
      </c>
      <c r="D49" s="541"/>
      <c r="E49" s="541"/>
      <c r="F49" s="541"/>
      <c r="G49" s="541"/>
      <c r="H49" s="541"/>
      <c r="I49" s="541"/>
      <c r="J49" s="541"/>
      <c r="K49" s="541"/>
      <c r="L49" s="541"/>
      <c r="M49" s="541"/>
      <c r="N49" s="541"/>
      <c r="O49" s="541"/>
      <c r="P49" s="541"/>
      <c r="Q49" s="541"/>
      <c r="R49" s="541"/>
      <c r="S49" s="541"/>
      <c r="T49" s="541"/>
      <c r="U49" s="565"/>
      <c r="V49" s="98"/>
      <c r="W49" s="98"/>
      <c r="X49" s="98"/>
      <c r="Y49" s="98"/>
      <c r="Z49" s="98"/>
      <c r="AA49" s="98"/>
    </row>
    <row r="50" spans="1:29" s="546" customFormat="1" ht="13.5" customHeight="1">
      <c r="A50" s="550"/>
      <c r="B50" s="545"/>
      <c r="C50" s="545" t="s">
        <v>514</v>
      </c>
      <c r="D50" s="545"/>
      <c r="E50" s="545"/>
      <c r="F50" s="545"/>
      <c r="G50" s="545"/>
      <c r="H50" s="545"/>
      <c r="I50" s="545"/>
      <c r="J50" s="545"/>
      <c r="K50" s="545"/>
      <c r="L50" s="545"/>
      <c r="M50" s="545"/>
      <c r="N50" s="545"/>
      <c r="O50" s="545"/>
      <c r="P50" s="545"/>
      <c r="Q50" s="545"/>
      <c r="R50" s="545"/>
      <c r="S50" s="545"/>
      <c r="T50" s="545"/>
      <c r="U50" s="572"/>
      <c r="V50" s="574"/>
      <c r="W50" s="574"/>
      <c r="X50" s="574"/>
      <c r="Y50" s="574"/>
      <c r="Z50" s="574"/>
      <c r="AA50" s="574"/>
    </row>
    <row r="51" spans="1:29" s="546" customFormat="1" ht="27" customHeight="1" thickBot="1">
      <c r="A51" s="550"/>
      <c r="B51" s="545"/>
      <c r="C51" s="740" t="s">
        <v>780</v>
      </c>
      <c r="D51" s="740"/>
      <c r="E51" s="740"/>
      <c r="F51" s="740"/>
      <c r="G51" s="740"/>
      <c r="H51" s="740"/>
      <c r="I51" s="740"/>
      <c r="J51" s="740"/>
      <c r="K51" s="740"/>
      <c r="L51" s="740"/>
      <c r="M51" s="740"/>
      <c r="N51" s="740"/>
      <c r="O51" s="740"/>
      <c r="P51" s="740"/>
      <c r="Q51" s="740"/>
      <c r="R51" s="740"/>
      <c r="S51" s="740"/>
      <c r="T51" s="740"/>
      <c r="U51" s="740"/>
      <c r="V51" s="740"/>
      <c r="W51" s="740"/>
      <c r="X51" s="740"/>
      <c r="Y51" s="740"/>
      <c r="Z51" s="740"/>
      <c r="AA51" s="740"/>
    </row>
    <row r="52" spans="1:29" ht="13.5" customHeight="1" thickBot="1">
      <c r="A52" s="538"/>
      <c r="B52" s="1"/>
      <c r="C52" s="575"/>
      <c r="D52" s="721" t="s">
        <v>515</v>
      </c>
      <c r="E52" s="722"/>
      <c r="F52" s="722"/>
      <c r="G52" s="723"/>
      <c r="H52" s="724" t="s">
        <v>516</v>
      </c>
      <c r="I52" s="725"/>
      <c r="J52" s="725"/>
      <c r="K52" s="725"/>
      <c r="L52" s="726"/>
      <c r="M52" s="727" t="s">
        <v>517</v>
      </c>
      <c r="N52" s="728"/>
      <c r="O52" s="728"/>
      <c r="P52" s="728"/>
      <c r="Q52" s="729"/>
      <c r="R52" s="722" t="s">
        <v>518</v>
      </c>
      <c r="S52" s="722"/>
      <c r="T52" s="722"/>
      <c r="U52" s="722"/>
      <c r="V52" s="722"/>
      <c r="W52" s="722"/>
      <c r="X52" s="722"/>
      <c r="Y52" s="722"/>
      <c r="Z52" s="722"/>
      <c r="AA52" s="730"/>
    </row>
    <row r="53" spans="1:29" ht="13.5" customHeight="1" thickTop="1">
      <c r="A53" s="538"/>
      <c r="B53" s="1"/>
      <c r="C53" s="576">
        <v>1</v>
      </c>
      <c r="D53" s="750" t="s">
        <v>519</v>
      </c>
      <c r="E53" s="751"/>
      <c r="F53" s="751"/>
      <c r="G53" s="752"/>
      <c r="H53" s="753" t="s">
        <v>520</v>
      </c>
      <c r="I53" s="754"/>
      <c r="J53" s="754"/>
      <c r="K53" s="754"/>
      <c r="L53" s="755"/>
      <c r="M53" s="756" t="s">
        <v>521</v>
      </c>
      <c r="N53" s="757"/>
      <c r="O53" s="757"/>
      <c r="P53" s="757"/>
      <c r="Q53" s="758"/>
      <c r="R53" s="754" t="s">
        <v>522</v>
      </c>
      <c r="S53" s="754"/>
      <c r="T53" s="754"/>
      <c r="U53" s="754"/>
      <c r="V53" s="754"/>
      <c r="W53" s="754"/>
      <c r="X53" s="754"/>
      <c r="Y53" s="754"/>
      <c r="Z53" s="754"/>
      <c r="AA53" s="755"/>
    </row>
    <row r="54" spans="1:29" ht="13.5" customHeight="1">
      <c r="A54" s="538"/>
      <c r="B54" s="1"/>
      <c r="C54" s="577"/>
      <c r="D54" s="759"/>
      <c r="E54" s="760"/>
      <c r="F54" s="760"/>
      <c r="G54" s="761"/>
      <c r="H54" s="762" t="s">
        <v>523</v>
      </c>
      <c r="I54" s="763"/>
      <c r="J54" s="763"/>
      <c r="K54" s="763"/>
      <c r="L54" s="764"/>
      <c r="M54" s="765" t="s">
        <v>524</v>
      </c>
      <c r="N54" s="766"/>
      <c r="O54" s="766"/>
      <c r="P54" s="766"/>
      <c r="Q54" s="767"/>
      <c r="R54" s="763" t="s">
        <v>525</v>
      </c>
      <c r="S54" s="763"/>
      <c r="T54" s="763"/>
      <c r="U54" s="763"/>
      <c r="V54" s="763"/>
      <c r="W54" s="763"/>
      <c r="X54" s="763"/>
      <c r="Y54" s="763"/>
      <c r="Z54" s="763"/>
      <c r="AA54" s="764"/>
    </row>
    <row r="55" spans="1:29" ht="13.5" customHeight="1">
      <c r="A55" s="538"/>
      <c r="B55" s="1"/>
      <c r="C55" s="578"/>
      <c r="D55" s="731"/>
      <c r="E55" s="732"/>
      <c r="F55" s="732"/>
      <c r="G55" s="733"/>
      <c r="H55" s="734" t="s">
        <v>287</v>
      </c>
      <c r="I55" s="735"/>
      <c r="J55" s="735"/>
      <c r="K55" s="735"/>
      <c r="L55" s="736"/>
      <c r="M55" s="737" t="s">
        <v>526</v>
      </c>
      <c r="N55" s="738"/>
      <c r="O55" s="738"/>
      <c r="P55" s="738"/>
      <c r="Q55" s="739"/>
      <c r="R55" s="735" t="s">
        <v>527</v>
      </c>
      <c r="S55" s="735"/>
      <c r="T55" s="735"/>
      <c r="U55" s="735"/>
      <c r="V55" s="735"/>
      <c r="W55" s="735"/>
      <c r="X55" s="735"/>
      <c r="Y55" s="735"/>
      <c r="Z55" s="735"/>
      <c r="AA55" s="736"/>
    </row>
    <row r="56" spans="1:29" ht="13.5" customHeight="1">
      <c r="A56" s="538"/>
      <c r="B56" s="1"/>
      <c r="C56" s="577">
        <v>2</v>
      </c>
      <c r="D56" s="741" t="s">
        <v>528</v>
      </c>
      <c r="E56" s="742"/>
      <c r="F56" s="742"/>
      <c r="G56" s="743"/>
      <c r="H56" s="744" t="s">
        <v>520</v>
      </c>
      <c r="I56" s="745"/>
      <c r="J56" s="745"/>
      <c r="K56" s="745"/>
      <c r="L56" s="746"/>
      <c r="M56" s="747" t="s">
        <v>529</v>
      </c>
      <c r="N56" s="748"/>
      <c r="O56" s="748"/>
      <c r="P56" s="748"/>
      <c r="Q56" s="749"/>
      <c r="R56" s="745" t="s">
        <v>530</v>
      </c>
      <c r="S56" s="745"/>
      <c r="T56" s="745"/>
      <c r="U56" s="745"/>
      <c r="V56" s="745"/>
      <c r="W56" s="745"/>
      <c r="X56" s="745"/>
      <c r="Y56" s="745"/>
      <c r="Z56" s="745"/>
      <c r="AA56" s="746"/>
    </row>
    <row r="57" spans="1:29" ht="13.5" customHeight="1">
      <c r="A57" s="538"/>
      <c r="B57" s="1"/>
      <c r="C57" s="577"/>
      <c r="D57" s="759"/>
      <c r="E57" s="760"/>
      <c r="F57" s="760"/>
      <c r="G57" s="761"/>
      <c r="H57" s="762" t="s">
        <v>523</v>
      </c>
      <c r="I57" s="763"/>
      <c r="J57" s="763"/>
      <c r="K57" s="763"/>
      <c r="L57" s="764"/>
      <c r="M57" s="765" t="s">
        <v>531</v>
      </c>
      <c r="N57" s="766"/>
      <c r="O57" s="766"/>
      <c r="P57" s="766"/>
      <c r="Q57" s="767"/>
      <c r="R57" s="763" t="s">
        <v>532</v>
      </c>
      <c r="S57" s="763"/>
      <c r="T57" s="763"/>
      <c r="U57" s="763"/>
      <c r="V57" s="763"/>
      <c r="W57" s="763"/>
      <c r="X57" s="763"/>
      <c r="Y57" s="763"/>
      <c r="Z57" s="763"/>
      <c r="AA57" s="764"/>
    </row>
    <row r="58" spans="1:29" ht="13.5" customHeight="1">
      <c r="A58" s="538"/>
      <c r="B58" s="1"/>
      <c r="C58" s="577"/>
      <c r="D58" s="759"/>
      <c r="E58" s="760"/>
      <c r="F58" s="760"/>
      <c r="G58" s="761"/>
      <c r="H58" s="762" t="s">
        <v>287</v>
      </c>
      <c r="I58" s="763"/>
      <c r="J58" s="763"/>
      <c r="K58" s="763"/>
      <c r="L58" s="764"/>
      <c r="M58" s="765" t="s">
        <v>533</v>
      </c>
      <c r="N58" s="766"/>
      <c r="O58" s="766"/>
      <c r="P58" s="766"/>
      <c r="Q58" s="767"/>
      <c r="R58" s="763" t="s">
        <v>527</v>
      </c>
      <c r="S58" s="763"/>
      <c r="T58" s="763"/>
      <c r="U58" s="763"/>
      <c r="V58" s="763"/>
      <c r="W58" s="763"/>
      <c r="X58" s="763"/>
      <c r="Y58" s="763"/>
      <c r="Z58" s="763"/>
      <c r="AA58" s="764"/>
    </row>
    <row r="59" spans="1:29" ht="13.5" customHeight="1">
      <c r="A59" s="538"/>
      <c r="B59" s="1"/>
      <c r="C59" s="577"/>
      <c r="D59" s="731"/>
      <c r="E59" s="732"/>
      <c r="F59" s="732"/>
      <c r="G59" s="733"/>
      <c r="H59" s="734" t="s">
        <v>534</v>
      </c>
      <c r="I59" s="735"/>
      <c r="J59" s="735"/>
      <c r="K59" s="735"/>
      <c r="L59" s="736"/>
      <c r="M59" s="737" t="s">
        <v>535</v>
      </c>
      <c r="N59" s="738"/>
      <c r="O59" s="738"/>
      <c r="P59" s="738"/>
      <c r="Q59" s="739"/>
      <c r="R59" s="735" t="s">
        <v>536</v>
      </c>
      <c r="S59" s="735"/>
      <c r="T59" s="735"/>
      <c r="U59" s="735"/>
      <c r="V59" s="735"/>
      <c r="W59" s="735"/>
      <c r="X59" s="735"/>
      <c r="Y59" s="735"/>
      <c r="Z59" s="735"/>
      <c r="AA59" s="736"/>
    </row>
    <row r="60" spans="1:29" ht="13.5" customHeight="1">
      <c r="A60" s="538"/>
      <c r="B60" s="1"/>
      <c r="C60" s="577"/>
      <c r="D60" s="741" t="s">
        <v>537</v>
      </c>
      <c r="E60" s="742"/>
      <c r="F60" s="742"/>
      <c r="G60" s="743"/>
      <c r="H60" s="744" t="s">
        <v>538</v>
      </c>
      <c r="I60" s="745"/>
      <c r="J60" s="745"/>
      <c r="K60" s="745"/>
      <c r="L60" s="746"/>
      <c r="M60" s="747" t="s">
        <v>539</v>
      </c>
      <c r="N60" s="748"/>
      <c r="O60" s="748"/>
      <c r="P60" s="748"/>
      <c r="Q60" s="749"/>
      <c r="R60" s="745" t="s">
        <v>522</v>
      </c>
      <c r="S60" s="745"/>
      <c r="T60" s="745"/>
      <c r="U60" s="745"/>
      <c r="V60" s="745"/>
      <c r="W60" s="745"/>
      <c r="X60" s="745"/>
      <c r="Y60" s="745"/>
      <c r="Z60" s="745"/>
      <c r="AA60" s="746"/>
    </row>
    <row r="61" spans="1:29" ht="13.5" customHeight="1">
      <c r="A61" s="538"/>
      <c r="B61" s="1"/>
      <c r="C61" s="577"/>
      <c r="D61" s="759"/>
      <c r="E61" s="760"/>
      <c r="F61" s="760"/>
      <c r="G61" s="761"/>
      <c r="H61" s="762" t="s">
        <v>540</v>
      </c>
      <c r="I61" s="763"/>
      <c r="J61" s="763"/>
      <c r="K61" s="763"/>
      <c r="L61" s="764"/>
      <c r="M61" s="765" t="s">
        <v>541</v>
      </c>
      <c r="N61" s="766"/>
      <c r="O61" s="766"/>
      <c r="P61" s="766"/>
      <c r="Q61" s="767"/>
      <c r="R61" s="763" t="s">
        <v>525</v>
      </c>
      <c r="S61" s="763"/>
      <c r="T61" s="763"/>
      <c r="U61" s="763"/>
      <c r="V61" s="763"/>
      <c r="W61" s="763"/>
      <c r="X61" s="763"/>
      <c r="Y61" s="763"/>
      <c r="Z61" s="763"/>
      <c r="AA61" s="764"/>
      <c r="AC61" s="206"/>
    </row>
    <row r="62" spans="1:29" ht="13.5" customHeight="1">
      <c r="A62" s="538"/>
      <c r="B62" s="1"/>
      <c r="C62" s="578"/>
      <c r="D62" s="731"/>
      <c r="E62" s="732"/>
      <c r="F62" s="732"/>
      <c r="G62" s="733"/>
      <c r="H62" s="734" t="s">
        <v>287</v>
      </c>
      <c r="I62" s="735"/>
      <c r="J62" s="735"/>
      <c r="K62" s="735"/>
      <c r="L62" s="736"/>
      <c r="M62" s="737" t="s">
        <v>542</v>
      </c>
      <c r="N62" s="738"/>
      <c r="O62" s="738"/>
      <c r="P62" s="738"/>
      <c r="Q62" s="739"/>
      <c r="R62" s="735" t="s">
        <v>527</v>
      </c>
      <c r="S62" s="735"/>
      <c r="T62" s="735"/>
      <c r="U62" s="735"/>
      <c r="V62" s="735"/>
      <c r="W62" s="735"/>
      <c r="X62" s="735"/>
      <c r="Y62" s="735"/>
      <c r="Z62" s="735"/>
      <c r="AA62" s="736"/>
    </row>
    <row r="63" spans="1:29" ht="13.5" customHeight="1">
      <c r="A63" s="538"/>
      <c r="B63" s="1"/>
      <c r="C63" s="577">
        <v>3</v>
      </c>
      <c r="D63" s="768" t="s">
        <v>543</v>
      </c>
      <c r="E63" s="769"/>
      <c r="F63" s="769"/>
      <c r="G63" s="770"/>
      <c r="H63" s="744" t="s">
        <v>538</v>
      </c>
      <c r="I63" s="745"/>
      <c r="J63" s="745"/>
      <c r="K63" s="745"/>
      <c r="L63" s="746"/>
      <c r="M63" s="747" t="s">
        <v>544</v>
      </c>
      <c r="N63" s="748"/>
      <c r="O63" s="748"/>
      <c r="P63" s="748"/>
      <c r="Q63" s="749"/>
      <c r="R63" s="745" t="s">
        <v>545</v>
      </c>
      <c r="S63" s="745"/>
      <c r="T63" s="745"/>
      <c r="U63" s="745"/>
      <c r="V63" s="745"/>
      <c r="W63" s="745"/>
      <c r="X63" s="745"/>
      <c r="Y63" s="745"/>
      <c r="Z63" s="745"/>
      <c r="AA63" s="746"/>
    </row>
    <row r="64" spans="1:29" ht="13.5" customHeight="1">
      <c r="A64" s="538"/>
      <c r="B64" s="1"/>
      <c r="C64" s="577"/>
      <c r="D64" s="771"/>
      <c r="E64" s="772"/>
      <c r="F64" s="772"/>
      <c r="G64" s="773"/>
      <c r="H64" s="734" t="s">
        <v>540</v>
      </c>
      <c r="I64" s="735"/>
      <c r="J64" s="735"/>
      <c r="K64" s="735"/>
      <c r="L64" s="736"/>
      <c r="M64" s="737" t="s">
        <v>546</v>
      </c>
      <c r="N64" s="738"/>
      <c r="O64" s="738"/>
      <c r="P64" s="738"/>
      <c r="Q64" s="739"/>
      <c r="R64" s="735" t="s">
        <v>547</v>
      </c>
      <c r="S64" s="735"/>
      <c r="T64" s="735"/>
      <c r="U64" s="735"/>
      <c r="V64" s="735"/>
      <c r="W64" s="735"/>
      <c r="X64" s="735"/>
      <c r="Y64" s="735"/>
      <c r="Z64" s="735"/>
      <c r="AA64" s="736"/>
    </row>
    <row r="65" spans="1:27" ht="13.5" customHeight="1">
      <c r="A65" s="538"/>
      <c r="B65" s="1"/>
      <c r="C65" s="577"/>
      <c r="D65" s="741" t="s">
        <v>548</v>
      </c>
      <c r="E65" s="742"/>
      <c r="F65" s="742"/>
      <c r="G65" s="743"/>
      <c r="H65" s="744" t="s">
        <v>538</v>
      </c>
      <c r="I65" s="745"/>
      <c r="J65" s="745"/>
      <c r="K65" s="745"/>
      <c r="L65" s="746"/>
      <c r="M65" s="747" t="s">
        <v>549</v>
      </c>
      <c r="N65" s="748"/>
      <c r="O65" s="748"/>
      <c r="P65" s="748"/>
      <c r="Q65" s="749"/>
      <c r="R65" s="745" t="s">
        <v>522</v>
      </c>
      <c r="S65" s="745"/>
      <c r="T65" s="745"/>
      <c r="U65" s="745"/>
      <c r="V65" s="745"/>
      <c r="W65" s="745"/>
      <c r="X65" s="745"/>
      <c r="Y65" s="745"/>
      <c r="Z65" s="745"/>
      <c r="AA65" s="746"/>
    </row>
    <row r="66" spans="1:27" ht="13.5" customHeight="1">
      <c r="A66" s="538"/>
      <c r="B66" s="1"/>
      <c r="C66" s="577"/>
      <c r="D66" s="759"/>
      <c r="E66" s="760"/>
      <c r="F66" s="760"/>
      <c r="G66" s="761"/>
      <c r="H66" s="762" t="s">
        <v>540</v>
      </c>
      <c r="I66" s="763"/>
      <c r="J66" s="763"/>
      <c r="K66" s="763"/>
      <c r="L66" s="764"/>
      <c r="M66" s="765" t="s">
        <v>550</v>
      </c>
      <c r="N66" s="766"/>
      <c r="O66" s="766"/>
      <c r="P66" s="766"/>
      <c r="Q66" s="767"/>
      <c r="R66" s="763" t="s">
        <v>525</v>
      </c>
      <c r="S66" s="763"/>
      <c r="T66" s="763"/>
      <c r="U66" s="763"/>
      <c r="V66" s="763"/>
      <c r="W66" s="763"/>
      <c r="X66" s="763"/>
      <c r="Y66" s="763"/>
      <c r="Z66" s="763"/>
      <c r="AA66" s="764"/>
    </row>
    <row r="67" spans="1:27" ht="13.5" customHeight="1">
      <c r="A67" s="538"/>
      <c r="B67" s="1"/>
      <c r="C67" s="578"/>
      <c r="D67" s="731"/>
      <c r="E67" s="732"/>
      <c r="F67" s="732"/>
      <c r="G67" s="733"/>
      <c r="H67" s="734" t="s">
        <v>287</v>
      </c>
      <c r="I67" s="735"/>
      <c r="J67" s="735"/>
      <c r="K67" s="735"/>
      <c r="L67" s="736"/>
      <c r="M67" s="737" t="s">
        <v>551</v>
      </c>
      <c r="N67" s="738"/>
      <c r="O67" s="738"/>
      <c r="P67" s="738"/>
      <c r="Q67" s="739"/>
      <c r="R67" s="735" t="s">
        <v>527</v>
      </c>
      <c r="S67" s="735"/>
      <c r="T67" s="735"/>
      <c r="U67" s="735"/>
      <c r="V67" s="735"/>
      <c r="W67" s="735"/>
      <c r="X67" s="735"/>
      <c r="Y67" s="735"/>
      <c r="Z67" s="735"/>
      <c r="AA67" s="736"/>
    </row>
    <row r="68" spans="1:27" ht="13.5" customHeight="1">
      <c r="A68" s="538"/>
      <c r="B68" s="1"/>
      <c r="C68" s="577">
        <v>4</v>
      </c>
      <c r="D68" s="768" t="s">
        <v>552</v>
      </c>
      <c r="E68" s="769"/>
      <c r="F68" s="769"/>
      <c r="G68" s="770"/>
      <c r="H68" s="744" t="s">
        <v>538</v>
      </c>
      <c r="I68" s="745"/>
      <c r="J68" s="745"/>
      <c r="K68" s="745"/>
      <c r="L68" s="746"/>
      <c r="M68" s="747" t="s">
        <v>553</v>
      </c>
      <c r="N68" s="748"/>
      <c r="O68" s="748"/>
      <c r="P68" s="748"/>
      <c r="Q68" s="749"/>
      <c r="R68" s="745" t="s">
        <v>545</v>
      </c>
      <c r="S68" s="745"/>
      <c r="T68" s="745"/>
      <c r="U68" s="745"/>
      <c r="V68" s="745"/>
      <c r="W68" s="745"/>
      <c r="X68" s="745"/>
      <c r="Y68" s="745"/>
      <c r="Z68" s="745"/>
      <c r="AA68" s="746"/>
    </row>
    <row r="69" spans="1:27" ht="13.5" customHeight="1">
      <c r="A69" s="538"/>
      <c r="B69" s="1"/>
      <c r="C69" s="577"/>
      <c r="D69" s="771"/>
      <c r="E69" s="772"/>
      <c r="F69" s="772"/>
      <c r="G69" s="773"/>
      <c r="H69" s="734" t="s">
        <v>540</v>
      </c>
      <c r="I69" s="735"/>
      <c r="J69" s="735"/>
      <c r="K69" s="735"/>
      <c r="L69" s="736"/>
      <c r="M69" s="737" t="s">
        <v>554</v>
      </c>
      <c r="N69" s="738"/>
      <c r="O69" s="738"/>
      <c r="P69" s="738"/>
      <c r="Q69" s="739"/>
      <c r="R69" s="735" t="s">
        <v>547</v>
      </c>
      <c r="S69" s="735"/>
      <c r="T69" s="735"/>
      <c r="U69" s="735"/>
      <c r="V69" s="735"/>
      <c r="W69" s="735"/>
      <c r="X69" s="735"/>
      <c r="Y69" s="735"/>
      <c r="Z69" s="735"/>
      <c r="AA69" s="736"/>
    </row>
    <row r="70" spans="1:27" ht="13.5" customHeight="1">
      <c r="A70" s="538"/>
      <c r="B70" s="1"/>
      <c r="C70" s="577"/>
      <c r="D70" s="741" t="s">
        <v>555</v>
      </c>
      <c r="E70" s="742"/>
      <c r="F70" s="742"/>
      <c r="G70" s="743"/>
      <c r="H70" s="744" t="s">
        <v>538</v>
      </c>
      <c r="I70" s="745"/>
      <c r="J70" s="745"/>
      <c r="K70" s="745"/>
      <c r="L70" s="746"/>
      <c r="M70" s="747" t="s">
        <v>556</v>
      </c>
      <c r="N70" s="748"/>
      <c r="O70" s="748"/>
      <c r="P70" s="748"/>
      <c r="Q70" s="749"/>
      <c r="R70" s="745" t="s">
        <v>522</v>
      </c>
      <c r="S70" s="745"/>
      <c r="T70" s="745"/>
      <c r="U70" s="745"/>
      <c r="V70" s="745"/>
      <c r="W70" s="745"/>
      <c r="X70" s="745"/>
      <c r="Y70" s="745"/>
      <c r="Z70" s="745"/>
      <c r="AA70" s="746"/>
    </row>
    <row r="71" spans="1:27" ht="13.5" customHeight="1">
      <c r="A71" s="538"/>
      <c r="B71" s="1"/>
      <c r="C71" s="577"/>
      <c r="D71" s="759"/>
      <c r="E71" s="760"/>
      <c r="F71" s="760"/>
      <c r="G71" s="761"/>
      <c r="H71" s="762" t="s">
        <v>540</v>
      </c>
      <c r="I71" s="763"/>
      <c r="J71" s="763"/>
      <c r="K71" s="763"/>
      <c r="L71" s="764"/>
      <c r="M71" s="765" t="s">
        <v>557</v>
      </c>
      <c r="N71" s="766"/>
      <c r="O71" s="766"/>
      <c r="P71" s="766"/>
      <c r="Q71" s="767"/>
      <c r="R71" s="763" t="s">
        <v>525</v>
      </c>
      <c r="S71" s="763"/>
      <c r="T71" s="763"/>
      <c r="U71" s="763"/>
      <c r="V71" s="763"/>
      <c r="W71" s="763"/>
      <c r="X71" s="763"/>
      <c r="Y71" s="763"/>
      <c r="Z71" s="763"/>
      <c r="AA71" s="764"/>
    </row>
    <row r="72" spans="1:27" ht="13.5" customHeight="1">
      <c r="A72" s="538"/>
      <c r="B72" s="1"/>
      <c r="C72" s="578"/>
      <c r="D72" s="731"/>
      <c r="E72" s="732"/>
      <c r="F72" s="732"/>
      <c r="G72" s="733"/>
      <c r="H72" s="734" t="s">
        <v>287</v>
      </c>
      <c r="I72" s="735"/>
      <c r="J72" s="735"/>
      <c r="K72" s="735"/>
      <c r="L72" s="736"/>
      <c r="M72" s="737" t="s">
        <v>558</v>
      </c>
      <c r="N72" s="738"/>
      <c r="O72" s="738"/>
      <c r="P72" s="738"/>
      <c r="Q72" s="739"/>
      <c r="R72" s="735" t="s">
        <v>527</v>
      </c>
      <c r="S72" s="735"/>
      <c r="T72" s="735"/>
      <c r="U72" s="735"/>
      <c r="V72" s="735"/>
      <c r="W72" s="735"/>
      <c r="X72" s="735"/>
      <c r="Y72" s="735"/>
      <c r="Z72" s="735"/>
      <c r="AA72" s="736"/>
    </row>
    <row r="73" spans="1:27" ht="13.5" customHeight="1">
      <c r="A73" s="538"/>
      <c r="B73" s="1"/>
      <c r="C73" s="577">
        <v>5</v>
      </c>
      <c r="D73" s="741" t="s">
        <v>559</v>
      </c>
      <c r="E73" s="742"/>
      <c r="F73" s="742"/>
      <c r="G73" s="743"/>
      <c r="H73" s="744" t="s">
        <v>520</v>
      </c>
      <c r="I73" s="745"/>
      <c r="J73" s="745"/>
      <c r="K73" s="745"/>
      <c r="L73" s="746"/>
      <c r="M73" s="747" t="s">
        <v>560</v>
      </c>
      <c r="N73" s="748"/>
      <c r="O73" s="748"/>
      <c r="P73" s="748"/>
      <c r="Q73" s="749"/>
      <c r="R73" s="775" t="s">
        <v>545</v>
      </c>
      <c r="S73" s="775"/>
      <c r="T73" s="775"/>
      <c r="U73" s="775"/>
      <c r="V73" s="775"/>
      <c r="W73" s="775"/>
      <c r="X73" s="775"/>
      <c r="Y73" s="775"/>
      <c r="Z73" s="775"/>
      <c r="AA73" s="776"/>
    </row>
    <row r="74" spans="1:27" ht="13.5" customHeight="1" thickBot="1">
      <c r="A74" s="538"/>
      <c r="B74" s="1"/>
      <c r="C74" s="579"/>
      <c r="D74" s="777"/>
      <c r="E74" s="778"/>
      <c r="F74" s="778"/>
      <c r="G74" s="779"/>
      <c r="H74" s="780" t="s">
        <v>523</v>
      </c>
      <c r="I74" s="781"/>
      <c r="J74" s="781"/>
      <c r="K74" s="781"/>
      <c r="L74" s="782"/>
      <c r="M74" s="783" t="s">
        <v>561</v>
      </c>
      <c r="N74" s="784"/>
      <c r="O74" s="784"/>
      <c r="P74" s="784"/>
      <c r="Q74" s="785"/>
      <c r="R74" s="786" t="s">
        <v>547</v>
      </c>
      <c r="S74" s="786"/>
      <c r="T74" s="786"/>
      <c r="U74" s="786"/>
      <c r="V74" s="786"/>
      <c r="W74" s="786"/>
      <c r="X74" s="786"/>
      <c r="Y74" s="786"/>
      <c r="Z74" s="786"/>
      <c r="AA74" s="787"/>
    </row>
    <row r="75" spans="1:27" ht="13.5" customHeight="1">
      <c r="A75" s="538"/>
      <c r="B75" s="1"/>
      <c r="C75" s="1"/>
      <c r="D75" s="541"/>
      <c r="E75" s="541"/>
      <c r="F75" s="541"/>
      <c r="G75" s="541"/>
      <c r="H75" s="541"/>
      <c r="I75" s="541"/>
      <c r="J75" s="541"/>
      <c r="K75" s="541"/>
      <c r="L75" s="541"/>
      <c r="M75" s="541"/>
      <c r="N75" s="541"/>
      <c r="O75" s="541"/>
      <c r="P75" s="541"/>
      <c r="Q75" s="541"/>
      <c r="R75" s="541"/>
      <c r="S75" s="541"/>
      <c r="T75" s="541"/>
      <c r="U75" s="565"/>
      <c r="V75" s="98"/>
      <c r="W75" s="98"/>
      <c r="X75" s="98"/>
      <c r="Y75" s="98"/>
      <c r="Z75" s="98"/>
      <c r="AA75" s="98"/>
    </row>
    <row r="76" spans="1:27" ht="13.5" customHeight="1">
      <c r="A76" s="538" t="s">
        <v>562</v>
      </c>
      <c r="B76" s="1"/>
      <c r="C76" s="539" t="s">
        <v>563</v>
      </c>
      <c r="D76" s="541"/>
      <c r="E76" s="541"/>
      <c r="F76" s="541"/>
      <c r="G76" s="541"/>
      <c r="H76" s="541"/>
      <c r="I76" s="541"/>
      <c r="J76" s="541"/>
      <c r="K76" s="541"/>
      <c r="L76" s="541"/>
      <c r="M76" s="541"/>
      <c r="N76" s="541"/>
      <c r="O76" s="541"/>
      <c r="P76" s="541"/>
      <c r="Q76" s="541"/>
      <c r="R76" s="541"/>
      <c r="S76" s="541"/>
      <c r="T76" s="541"/>
      <c r="U76" s="565"/>
      <c r="V76" s="98"/>
      <c r="W76" s="98"/>
      <c r="X76" s="98"/>
      <c r="Y76" s="98"/>
      <c r="Z76" s="98"/>
      <c r="AA76" s="98"/>
    </row>
    <row r="77" spans="1:27" ht="6" customHeight="1">
      <c r="A77" s="538"/>
      <c r="B77" s="1"/>
      <c r="C77" s="1"/>
      <c r="D77" s="541"/>
      <c r="E77" s="541"/>
      <c r="F77" s="541"/>
      <c r="G77" s="541"/>
      <c r="H77" s="541"/>
      <c r="I77" s="541"/>
      <c r="J77" s="541"/>
      <c r="K77" s="541"/>
      <c r="L77" s="541"/>
      <c r="M77" s="541"/>
      <c r="N77" s="541"/>
      <c r="O77" s="541"/>
      <c r="P77" s="541"/>
      <c r="Q77" s="541"/>
      <c r="R77" s="541"/>
      <c r="S77" s="541"/>
      <c r="T77" s="541"/>
      <c r="U77" s="565"/>
      <c r="V77" s="98"/>
      <c r="W77" s="98"/>
      <c r="X77" s="98"/>
      <c r="Y77" s="98"/>
      <c r="Z77" s="98"/>
      <c r="AA77" s="98"/>
    </row>
    <row r="78" spans="1:27" ht="13.5" customHeight="1">
      <c r="A78" s="538"/>
      <c r="B78" s="1"/>
      <c r="C78" s="1" t="s">
        <v>480</v>
      </c>
      <c r="D78" s="580"/>
      <c r="E78" s="581"/>
      <c r="F78" s="545" t="s">
        <v>564</v>
      </c>
      <c r="G78" s="545"/>
      <c r="H78" s="545"/>
      <c r="I78" s="545"/>
      <c r="J78" s="545"/>
      <c r="K78" s="545"/>
      <c r="L78" s="545"/>
      <c r="M78" s="545"/>
      <c r="N78" s="545"/>
      <c r="O78" s="545"/>
      <c r="P78" s="545"/>
      <c r="Q78" s="545"/>
      <c r="R78" s="545"/>
      <c r="S78" s="545"/>
      <c r="T78" s="545"/>
      <c r="U78" s="572"/>
      <c r="V78" s="574"/>
      <c r="W78" s="574"/>
      <c r="X78" s="574"/>
      <c r="Y78" s="574"/>
      <c r="Z78" s="574"/>
      <c r="AA78" s="574"/>
    </row>
    <row r="79" spans="1:27" ht="13.5" customHeight="1">
      <c r="A79" s="538"/>
      <c r="B79" s="1"/>
      <c r="C79" s="1" t="s">
        <v>485</v>
      </c>
      <c r="D79" s="541" t="s">
        <v>565</v>
      </c>
      <c r="E79" s="541"/>
      <c r="F79" s="541"/>
      <c r="G79" s="541"/>
      <c r="H79" s="541"/>
      <c r="I79" s="541"/>
      <c r="J79" s="541"/>
      <c r="K79" s="541"/>
      <c r="L79" s="541"/>
      <c r="M79" s="541"/>
      <c r="N79" s="541"/>
      <c r="O79" s="541"/>
      <c r="P79" s="541"/>
      <c r="Q79" s="541"/>
      <c r="R79" s="541"/>
      <c r="S79" s="541"/>
      <c r="T79" s="541"/>
      <c r="U79" s="565"/>
      <c r="V79" s="98"/>
      <c r="W79" s="98"/>
      <c r="X79" s="98"/>
      <c r="Y79" s="98"/>
      <c r="Z79" s="98"/>
      <c r="AA79" s="98"/>
    </row>
    <row r="80" spans="1:27" ht="13.5" customHeight="1">
      <c r="A80" s="538"/>
      <c r="B80" s="1"/>
      <c r="C80" s="1"/>
      <c r="D80" s="582" t="s">
        <v>566</v>
      </c>
      <c r="E80" s="545" t="s">
        <v>567</v>
      </c>
      <c r="F80" s="545"/>
      <c r="G80" s="545"/>
      <c r="H80" s="545"/>
      <c r="I80" s="545"/>
      <c r="J80" s="545"/>
      <c r="K80" s="545"/>
      <c r="L80" s="545"/>
      <c r="M80" s="545"/>
      <c r="N80" s="545"/>
      <c r="O80" s="545"/>
      <c r="P80" s="545"/>
      <c r="Q80" s="545"/>
      <c r="R80" s="545"/>
      <c r="S80" s="545"/>
      <c r="T80" s="545"/>
      <c r="U80" s="572"/>
      <c r="V80" s="574"/>
      <c r="W80" s="574"/>
      <c r="X80" s="574"/>
      <c r="Y80" s="574"/>
      <c r="Z80" s="574"/>
      <c r="AA80" s="574"/>
    </row>
    <row r="81" spans="1:27" ht="13.5" customHeight="1">
      <c r="A81" s="538"/>
      <c r="B81" s="1"/>
      <c r="C81" s="1"/>
      <c r="D81" s="582" t="s">
        <v>566</v>
      </c>
      <c r="E81" s="702" t="s">
        <v>568</v>
      </c>
      <c r="F81" s="702"/>
      <c r="G81" s="702"/>
      <c r="H81" s="702"/>
      <c r="I81" s="702"/>
      <c r="J81" s="702"/>
      <c r="K81" s="702"/>
      <c r="L81" s="702"/>
      <c r="M81" s="702"/>
      <c r="N81" s="702"/>
      <c r="O81" s="702"/>
      <c r="P81" s="702"/>
      <c r="Q81" s="702"/>
      <c r="R81" s="702"/>
      <c r="S81" s="702"/>
      <c r="T81" s="702"/>
      <c r="U81" s="702"/>
      <c r="V81" s="702"/>
      <c r="W81" s="702"/>
      <c r="X81" s="702"/>
      <c r="Y81" s="702"/>
      <c r="Z81" s="702"/>
      <c r="AA81" s="702"/>
    </row>
    <row r="82" spans="1:27" ht="13.5" customHeight="1">
      <c r="A82" s="538"/>
      <c r="B82" s="1"/>
      <c r="C82" s="1"/>
      <c r="D82" s="545"/>
      <c r="E82" s="702"/>
      <c r="F82" s="702"/>
      <c r="G82" s="702"/>
      <c r="H82" s="702"/>
      <c r="I82" s="702"/>
      <c r="J82" s="702"/>
      <c r="K82" s="702"/>
      <c r="L82" s="702"/>
      <c r="M82" s="702"/>
      <c r="N82" s="702"/>
      <c r="O82" s="702"/>
      <c r="P82" s="702"/>
      <c r="Q82" s="702"/>
      <c r="R82" s="702"/>
      <c r="S82" s="702"/>
      <c r="T82" s="702"/>
      <c r="U82" s="702"/>
      <c r="V82" s="702"/>
      <c r="W82" s="702"/>
      <c r="X82" s="702"/>
      <c r="Y82" s="702"/>
      <c r="Z82" s="702"/>
      <c r="AA82" s="702"/>
    </row>
    <row r="83" spans="1:27" ht="13.5" customHeight="1">
      <c r="A83" s="538"/>
      <c r="B83" s="1"/>
      <c r="C83" s="1" t="s">
        <v>569</v>
      </c>
      <c r="D83" s="541" t="s">
        <v>570</v>
      </c>
      <c r="E83" s="541"/>
      <c r="F83" s="541"/>
      <c r="G83" s="541"/>
      <c r="H83" s="541"/>
      <c r="I83" s="541"/>
      <c r="J83" s="541"/>
      <c r="K83" s="541"/>
      <c r="L83" s="541"/>
      <c r="M83" s="541"/>
      <c r="N83" s="541"/>
      <c r="O83" s="541"/>
      <c r="P83" s="541"/>
      <c r="Q83" s="541"/>
      <c r="R83" s="541"/>
      <c r="S83" s="541"/>
      <c r="T83" s="541"/>
      <c r="U83" s="565"/>
      <c r="V83" s="98"/>
      <c r="W83" s="98"/>
      <c r="X83" s="98"/>
      <c r="Y83" s="98"/>
      <c r="Z83" s="98"/>
      <c r="AA83" s="98"/>
    </row>
    <row r="84" spans="1:27" ht="13.5" customHeight="1">
      <c r="A84" s="538"/>
      <c r="B84" s="1"/>
      <c r="C84" s="1"/>
      <c r="D84" s="582" t="s">
        <v>566</v>
      </c>
      <c r="E84" s="545" t="s">
        <v>571</v>
      </c>
      <c r="F84" s="545"/>
      <c r="G84" s="545"/>
      <c r="H84" s="545"/>
      <c r="I84" s="545"/>
      <c r="J84" s="545"/>
      <c r="K84" s="545"/>
      <c r="L84" s="541"/>
      <c r="M84" s="541"/>
      <c r="N84" s="541"/>
      <c r="O84" s="541"/>
      <c r="P84" s="541"/>
      <c r="Q84" s="541"/>
      <c r="R84" s="541"/>
      <c r="S84" s="541"/>
      <c r="T84" s="541"/>
      <c r="U84" s="565"/>
      <c r="V84" s="98"/>
      <c r="W84" s="98"/>
      <c r="X84" s="98"/>
      <c r="Y84" s="98"/>
      <c r="Z84" s="98"/>
      <c r="AA84" s="98"/>
    </row>
    <row r="85" spans="1:27" ht="13.5" customHeight="1">
      <c r="A85" s="538"/>
      <c r="B85" s="1"/>
      <c r="C85" s="686" t="s">
        <v>572</v>
      </c>
      <c r="D85" s="687" t="s">
        <v>770</v>
      </c>
      <c r="E85" s="687"/>
      <c r="F85" s="687"/>
      <c r="G85" s="687"/>
      <c r="H85" s="687"/>
      <c r="I85" s="687"/>
      <c r="J85" s="687"/>
      <c r="K85" s="687"/>
      <c r="L85" s="688"/>
      <c r="M85" s="688"/>
      <c r="N85" s="688"/>
      <c r="O85" s="688"/>
      <c r="P85" s="688"/>
      <c r="Q85" s="688"/>
      <c r="R85" s="688"/>
      <c r="S85" s="688"/>
      <c r="T85" s="688"/>
      <c r="U85" s="689"/>
      <c r="V85" s="690"/>
      <c r="W85" s="690"/>
      <c r="X85" s="690"/>
      <c r="Y85" s="690"/>
      <c r="Z85" s="690"/>
      <c r="AA85" s="98"/>
    </row>
    <row r="86" spans="1:27" ht="13.5" customHeight="1">
      <c r="A86" s="538"/>
      <c r="B86" s="1"/>
      <c r="C86" s="686"/>
      <c r="D86" s="691" t="s">
        <v>566</v>
      </c>
      <c r="E86" s="687" t="s">
        <v>771</v>
      </c>
      <c r="F86" s="687"/>
      <c r="G86" s="687"/>
      <c r="H86" s="687"/>
      <c r="I86" s="687"/>
      <c r="J86" s="687"/>
      <c r="K86" s="687"/>
      <c r="L86" s="688"/>
      <c r="M86" s="688"/>
      <c r="N86" s="688"/>
      <c r="O86" s="688"/>
      <c r="P86" s="688"/>
      <c r="Q86" s="688"/>
      <c r="R86" s="688"/>
      <c r="S86" s="688"/>
      <c r="T86" s="688"/>
      <c r="U86" s="689"/>
      <c r="V86" s="690"/>
      <c r="W86" s="690"/>
      <c r="X86" s="690"/>
      <c r="Y86" s="690"/>
      <c r="Z86" s="690"/>
      <c r="AA86" s="98"/>
    </row>
    <row r="87" spans="1:27" ht="13.5" customHeight="1">
      <c r="A87" s="538"/>
      <c r="B87" s="1"/>
      <c r="C87" s="686"/>
      <c r="D87" s="691" t="s">
        <v>566</v>
      </c>
      <c r="E87" s="687" t="s">
        <v>772</v>
      </c>
      <c r="F87" s="687"/>
      <c r="G87" s="687"/>
      <c r="H87" s="687"/>
      <c r="I87" s="687"/>
      <c r="J87" s="687"/>
      <c r="K87" s="687"/>
      <c r="L87" s="688"/>
      <c r="M87" s="688"/>
      <c r="N87" s="688"/>
      <c r="O87" s="688"/>
      <c r="P87" s="688"/>
      <c r="Q87" s="688"/>
      <c r="R87" s="688"/>
      <c r="S87" s="688"/>
      <c r="T87" s="688"/>
      <c r="U87" s="689"/>
      <c r="V87" s="690"/>
      <c r="W87" s="690"/>
      <c r="X87" s="690"/>
      <c r="Y87" s="690"/>
      <c r="Z87" s="690"/>
      <c r="AA87" s="98"/>
    </row>
    <row r="88" spans="1:27" ht="13.5" customHeight="1">
      <c r="A88" s="538"/>
      <c r="B88" s="1"/>
      <c r="C88" s="1" t="s">
        <v>577</v>
      </c>
      <c r="D88" s="541" t="s">
        <v>573</v>
      </c>
      <c r="E88" s="541"/>
      <c r="F88" s="541"/>
      <c r="G88" s="541"/>
      <c r="H88" s="541"/>
      <c r="I88" s="541"/>
      <c r="J88" s="541"/>
      <c r="K88" s="541"/>
      <c r="L88" s="541"/>
      <c r="M88" s="541"/>
      <c r="N88" s="541"/>
      <c r="O88" s="541"/>
      <c r="P88" s="541"/>
      <c r="Q88" s="541"/>
      <c r="R88" s="541"/>
      <c r="S88" s="541"/>
      <c r="T88" s="541"/>
      <c r="U88" s="565"/>
      <c r="V88" s="98"/>
      <c r="W88" s="98"/>
      <c r="X88" s="98"/>
      <c r="Y88" s="98"/>
      <c r="Z88" s="98"/>
      <c r="AA88" s="98"/>
    </row>
    <row r="89" spans="1:27" ht="13.5" customHeight="1">
      <c r="A89" s="538"/>
      <c r="B89" s="1"/>
      <c r="C89" s="1"/>
      <c r="D89" s="582" t="s">
        <v>566</v>
      </c>
      <c r="E89" s="545" t="s">
        <v>574</v>
      </c>
      <c r="F89" s="545"/>
      <c r="G89" s="545"/>
      <c r="H89" s="545"/>
      <c r="I89" s="545"/>
      <c r="J89" s="545"/>
      <c r="K89" s="545"/>
      <c r="L89" s="545"/>
      <c r="M89" s="545"/>
      <c r="N89" s="545"/>
      <c r="O89" s="545"/>
      <c r="P89" s="545"/>
      <c r="Q89" s="545"/>
      <c r="R89" s="545"/>
      <c r="S89" s="545"/>
      <c r="T89" s="545"/>
      <c r="U89" s="572"/>
      <c r="V89" s="574"/>
      <c r="W89" s="574"/>
      <c r="X89" s="574"/>
      <c r="Y89" s="574"/>
      <c r="Z89" s="574"/>
      <c r="AA89" s="574"/>
    </row>
    <row r="90" spans="1:27" ht="13.5" customHeight="1">
      <c r="A90" s="538"/>
      <c r="B90" s="1"/>
      <c r="C90" s="1"/>
      <c r="D90" s="582" t="s">
        <v>566</v>
      </c>
      <c r="E90" s="545" t="s">
        <v>575</v>
      </c>
      <c r="F90" s="545"/>
      <c r="G90" s="545"/>
      <c r="H90" s="545"/>
      <c r="I90" s="545"/>
      <c r="J90" s="545"/>
      <c r="K90" s="545"/>
      <c r="L90" s="545"/>
      <c r="M90" s="545"/>
      <c r="N90" s="545"/>
      <c r="O90" s="545"/>
      <c r="P90" s="545"/>
      <c r="Q90" s="545"/>
      <c r="R90" s="545"/>
      <c r="S90" s="545"/>
      <c r="T90" s="545"/>
      <c r="U90" s="572"/>
      <c r="V90" s="574"/>
      <c r="W90" s="574"/>
      <c r="X90" s="574"/>
      <c r="Y90" s="574"/>
      <c r="Z90" s="574"/>
      <c r="AA90" s="574"/>
    </row>
    <row r="91" spans="1:27" ht="13.5" customHeight="1">
      <c r="A91" s="538"/>
      <c r="B91" s="1"/>
      <c r="C91" s="1"/>
      <c r="D91" s="582" t="s">
        <v>566</v>
      </c>
      <c r="E91" s="545" t="s">
        <v>576</v>
      </c>
      <c r="F91" s="583"/>
      <c r="G91" s="583"/>
      <c r="H91" s="583"/>
      <c r="I91" s="583"/>
      <c r="J91" s="583"/>
      <c r="K91" s="583"/>
      <c r="L91" s="583"/>
      <c r="M91" s="583"/>
      <c r="N91" s="583"/>
      <c r="O91" s="583"/>
      <c r="P91" s="583"/>
      <c r="Q91" s="583"/>
      <c r="R91" s="583"/>
      <c r="S91" s="583"/>
      <c r="T91" s="583"/>
      <c r="U91" s="584"/>
      <c r="V91" s="585"/>
      <c r="W91" s="585"/>
      <c r="X91" s="585"/>
      <c r="Y91" s="585"/>
      <c r="Z91" s="585"/>
      <c r="AA91" s="206"/>
    </row>
    <row r="92" spans="1:27" ht="13.5" customHeight="1">
      <c r="A92" s="538"/>
      <c r="B92" s="1"/>
      <c r="C92" s="1" t="s">
        <v>581</v>
      </c>
      <c r="D92" s="541" t="s">
        <v>578</v>
      </c>
      <c r="E92" s="541"/>
      <c r="F92" s="541"/>
      <c r="G92" s="541"/>
      <c r="H92" s="541"/>
      <c r="I92" s="541"/>
      <c r="J92" s="541"/>
      <c r="K92" s="541"/>
      <c r="L92" s="541"/>
      <c r="M92" s="541"/>
      <c r="N92" s="541"/>
      <c r="O92" s="541"/>
      <c r="P92" s="541"/>
      <c r="Q92" s="541"/>
      <c r="R92" s="541"/>
      <c r="S92" s="541"/>
      <c r="T92" s="541"/>
      <c r="U92" s="565"/>
      <c r="V92" s="98"/>
      <c r="W92" s="98"/>
      <c r="X92" s="98"/>
      <c r="Y92" s="98"/>
      <c r="Z92" s="98"/>
      <c r="AA92" s="98"/>
    </row>
    <row r="93" spans="1:27" ht="13.5" customHeight="1">
      <c r="A93" s="538"/>
      <c r="B93" s="1"/>
      <c r="C93" s="1"/>
      <c r="D93" s="582" t="s">
        <v>566</v>
      </c>
      <c r="E93" s="545" t="s">
        <v>579</v>
      </c>
      <c r="F93" s="545"/>
      <c r="G93" s="545"/>
      <c r="H93" s="545"/>
      <c r="I93" s="545"/>
      <c r="J93" s="545"/>
      <c r="K93" s="545"/>
      <c r="L93" s="545"/>
      <c r="M93" s="545"/>
      <c r="N93" s="545"/>
      <c r="O93" s="545"/>
      <c r="P93" s="545"/>
      <c r="Q93" s="545"/>
      <c r="R93" s="545"/>
      <c r="S93" s="545"/>
      <c r="T93" s="545"/>
      <c r="U93" s="572"/>
      <c r="V93" s="574"/>
      <c r="W93" s="574"/>
      <c r="X93" s="574"/>
      <c r="Y93" s="574"/>
      <c r="Z93" s="574"/>
      <c r="AA93" s="574"/>
    </row>
    <row r="94" spans="1:27" ht="13.5" customHeight="1">
      <c r="A94" s="538"/>
      <c r="B94" s="1"/>
      <c r="C94" s="1"/>
      <c r="D94" s="582" t="s">
        <v>566</v>
      </c>
      <c r="E94" s="545" t="s">
        <v>580</v>
      </c>
      <c r="F94" s="545"/>
      <c r="G94" s="545"/>
      <c r="H94" s="545"/>
      <c r="I94" s="545"/>
      <c r="J94" s="545"/>
      <c r="K94" s="545"/>
      <c r="L94" s="545"/>
      <c r="M94" s="545"/>
      <c r="N94" s="545"/>
      <c r="O94" s="545"/>
      <c r="P94" s="545"/>
      <c r="Q94" s="545"/>
      <c r="R94" s="545"/>
      <c r="S94" s="545"/>
      <c r="T94" s="545"/>
      <c r="U94" s="572"/>
      <c r="V94" s="574"/>
      <c r="W94" s="574"/>
      <c r="X94" s="574"/>
      <c r="Y94" s="574"/>
      <c r="Z94" s="574"/>
      <c r="AA94" s="574"/>
    </row>
    <row r="95" spans="1:27" ht="13.5" customHeight="1">
      <c r="A95" s="538"/>
      <c r="B95" s="1"/>
      <c r="C95" s="1" t="s">
        <v>584</v>
      </c>
      <c r="D95" s="541" t="s">
        <v>582</v>
      </c>
      <c r="E95" s="541"/>
      <c r="F95" s="541"/>
      <c r="G95" s="541"/>
      <c r="H95" s="541"/>
      <c r="I95" s="541"/>
      <c r="J95" s="541"/>
      <c r="K95" s="541"/>
      <c r="L95" s="541"/>
      <c r="M95" s="541"/>
      <c r="N95" s="541"/>
      <c r="O95" s="541"/>
      <c r="P95" s="541"/>
      <c r="Q95" s="541"/>
      <c r="R95" s="541"/>
      <c r="S95" s="541"/>
      <c r="T95" s="541"/>
      <c r="U95" s="565"/>
      <c r="V95" s="98"/>
      <c r="W95" s="98"/>
      <c r="X95" s="98"/>
      <c r="Y95" s="98"/>
      <c r="Z95" s="98"/>
      <c r="AA95" s="98"/>
    </row>
    <row r="96" spans="1:27" ht="13.5" customHeight="1">
      <c r="A96" s="538"/>
      <c r="B96" s="1"/>
      <c r="C96" s="1"/>
      <c r="D96" s="582" t="s">
        <v>566</v>
      </c>
      <c r="E96" s="774" t="s">
        <v>583</v>
      </c>
      <c r="F96" s="774"/>
      <c r="G96" s="774"/>
      <c r="H96" s="774"/>
      <c r="I96" s="774"/>
      <c r="J96" s="774"/>
      <c r="K96" s="774"/>
      <c r="L96" s="774"/>
      <c r="M96" s="774"/>
      <c r="N96" s="774"/>
      <c r="O96" s="774"/>
      <c r="P96" s="774"/>
      <c r="Q96" s="774"/>
      <c r="R96" s="774"/>
      <c r="S96" s="774"/>
      <c r="T96" s="774"/>
      <c r="U96" s="774"/>
      <c r="V96" s="774"/>
      <c r="W96" s="774"/>
      <c r="X96" s="774"/>
      <c r="Y96" s="774"/>
      <c r="Z96" s="774"/>
      <c r="AA96" s="774"/>
    </row>
    <row r="97" spans="1:27" ht="13.5" customHeight="1">
      <c r="A97" s="538"/>
      <c r="B97" s="1"/>
      <c r="C97" s="1"/>
      <c r="D97" s="582"/>
      <c r="E97" s="774"/>
      <c r="F97" s="774"/>
      <c r="G97" s="774"/>
      <c r="H97" s="774"/>
      <c r="I97" s="774"/>
      <c r="J97" s="774"/>
      <c r="K97" s="774"/>
      <c r="L97" s="774"/>
      <c r="M97" s="774"/>
      <c r="N97" s="774"/>
      <c r="O97" s="774"/>
      <c r="P97" s="774"/>
      <c r="Q97" s="774"/>
      <c r="R97" s="774"/>
      <c r="S97" s="774"/>
      <c r="T97" s="774"/>
      <c r="U97" s="774"/>
      <c r="V97" s="774"/>
      <c r="W97" s="774"/>
      <c r="X97" s="774"/>
      <c r="Y97" s="774"/>
      <c r="Z97" s="774"/>
      <c r="AA97" s="774"/>
    </row>
    <row r="98" spans="1:27" ht="13.5" customHeight="1">
      <c r="A98" s="538"/>
      <c r="B98" s="1"/>
      <c r="C98" s="1" t="s">
        <v>589</v>
      </c>
      <c r="D98" s="541" t="s">
        <v>585</v>
      </c>
      <c r="E98" s="541"/>
      <c r="F98" s="541"/>
      <c r="G98" s="541"/>
      <c r="H98" s="541"/>
      <c r="I98" s="541"/>
      <c r="J98" s="541"/>
      <c r="K98" s="541"/>
      <c r="L98" s="541"/>
      <c r="M98" s="541"/>
      <c r="N98" s="541"/>
      <c r="O98" s="541"/>
      <c r="P98" s="541"/>
      <c r="Q98" s="541"/>
      <c r="R98" s="541"/>
      <c r="S98" s="541"/>
      <c r="T98" s="541"/>
      <c r="U98" s="565"/>
      <c r="V98" s="98"/>
      <c r="W98" s="98"/>
      <c r="X98" s="98"/>
      <c r="Y98" s="98"/>
      <c r="Z98" s="98"/>
      <c r="AA98" s="98"/>
    </row>
    <row r="99" spans="1:27" ht="13.5" customHeight="1">
      <c r="A99" s="538"/>
      <c r="B99" s="1"/>
      <c r="C99" s="1"/>
      <c r="D99" s="582" t="s">
        <v>566</v>
      </c>
      <c r="E99" s="545" t="s">
        <v>586</v>
      </c>
      <c r="F99" s="545"/>
      <c r="G99" s="545"/>
      <c r="H99" s="545"/>
      <c r="I99" s="545"/>
      <c r="J99" s="545"/>
      <c r="K99" s="545"/>
      <c r="L99" s="545"/>
      <c r="M99" s="545"/>
      <c r="N99" s="545"/>
      <c r="O99" s="545"/>
      <c r="P99" s="545"/>
      <c r="Q99" s="545"/>
      <c r="R99" s="545"/>
      <c r="S99" s="545"/>
      <c r="T99" s="545"/>
      <c r="U99" s="572"/>
      <c r="V99" s="574"/>
      <c r="W99" s="574"/>
      <c r="X99" s="574"/>
      <c r="Y99" s="574"/>
      <c r="Z99" s="574"/>
      <c r="AA99" s="574"/>
    </row>
    <row r="100" spans="1:27" ht="13.5" customHeight="1">
      <c r="A100" s="538"/>
      <c r="B100" s="1"/>
      <c r="C100" s="1"/>
      <c r="D100" s="582" t="s">
        <v>566</v>
      </c>
      <c r="E100" s="545" t="s">
        <v>587</v>
      </c>
      <c r="F100" s="545"/>
      <c r="G100" s="545"/>
      <c r="H100" s="545"/>
      <c r="I100" s="545"/>
      <c r="J100" s="545"/>
      <c r="K100" s="545"/>
      <c r="L100" s="545"/>
      <c r="M100" s="545"/>
      <c r="N100" s="545"/>
      <c r="O100" s="545"/>
      <c r="P100" s="545"/>
      <c r="Q100" s="545"/>
      <c r="R100" s="545"/>
      <c r="S100" s="545"/>
      <c r="T100" s="545"/>
      <c r="U100" s="572"/>
      <c r="V100" s="574"/>
      <c r="W100" s="574"/>
      <c r="X100" s="574"/>
      <c r="Y100" s="574"/>
      <c r="Z100" s="574"/>
      <c r="AA100" s="574"/>
    </row>
    <row r="101" spans="1:27" ht="13.5" customHeight="1">
      <c r="A101" s="538"/>
      <c r="B101" s="1"/>
      <c r="C101" s="1"/>
      <c r="D101" s="545"/>
      <c r="E101" s="702" t="s">
        <v>588</v>
      </c>
      <c r="F101" s="702"/>
      <c r="G101" s="702"/>
      <c r="H101" s="702"/>
      <c r="I101" s="702"/>
      <c r="J101" s="702"/>
      <c r="K101" s="702"/>
      <c r="L101" s="702"/>
      <c r="M101" s="702"/>
      <c r="N101" s="702"/>
      <c r="O101" s="702"/>
      <c r="P101" s="702"/>
      <c r="Q101" s="702"/>
      <c r="R101" s="702"/>
      <c r="S101" s="702"/>
      <c r="T101" s="702"/>
      <c r="U101" s="702"/>
      <c r="V101" s="702"/>
      <c r="W101" s="702"/>
      <c r="X101" s="702"/>
      <c r="Y101" s="702"/>
      <c r="Z101" s="702"/>
      <c r="AA101" s="702"/>
    </row>
    <row r="102" spans="1:27" ht="13.5" customHeight="1">
      <c r="A102" s="538"/>
      <c r="B102" s="1"/>
      <c r="C102" s="1"/>
      <c r="D102" s="545"/>
      <c r="E102" s="702"/>
      <c r="F102" s="702"/>
      <c r="G102" s="702"/>
      <c r="H102" s="702"/>
      <c r="I102" s="702"/>
      <c r="J102" s="702"/>
      <c r="K102" s="702"/>
      <c r="L102" s="702"/>
      <c r="M102" s="702"/>
      <c r="N102" s="702"/>
      <c r="O102" s="702"/>
      <c r="P102" s="702"/>
      <c r="Q102" s="702"/>
      <c r="R102" s="702"/>
      <c r="S102" s="702"/>
      <c r="T102" s="702"/>
      <c r="U102" s="702"/>
      <c r="V102" s="702"/>
      <c r="W102" s="702"/>
      <c r="X102" s="702"/>
      <c r="Y102" s="702"/>
      <c r="Z102" s="702"/>
      <c r="AA102" s="702"/>
    </row>
    <row r="103" spans="1:27" ht="13.5" customHeight="1">
      <c r="A103" s="538"/>
      <c r="B103" s="1"/>
      <c r="C103" s="1" t="s">
        <v>596</v>
      </c>
      <c r="D103" s="541" t="s">
        <v>590</v>
      </c>
      <c r="E103" s="541"/>
      <c r="F103" s="541"/>
      <c r="G103" s="541"/>
      <c r="H103" s="541"/>
      <c r="I103" s="541"/>
      <c r="J103" s="541"/>
      <c r="K103" s="541"/>
      <c r="L103" s="541"/>
      <c r="M103" s="541"/>
      <c r="N103" s="541"/>
      <c r="O103" s="541"/>
      <c r="P103" s="541"/>
      <c r="Q103" s="541"/>
      <c r="R103" s="541"/>
      <c r="S103" s="541"/>
      <c r="T103" s="541"/>
      <c r="U103" s="565"/>
      <c r="V103" s="98"/>
      <c r="W103" s="98"/>
      <c r="X103" s="98"/>
      <c r="Y103" s="98"/>
      <c r="Z103" s="98"/>
      <c r="AA103" s="98"/>
    </row>
    <row r="104" spans="1:27" ht="13.5" customHeight="1">
      <c r="A104" s="538"/>
      <c r="B104" s="1"/>
      <c r="C104" s="1"/>
      <c r="D104" s="582" t="s">
        <v>566</v>
      </c>
      <c r="E104" s="698" t="s">
        <v>591</v>
      </c>
      <c r="F104" s="698"/>
      <c r="G104" s="698"/>
      <c r="H104" s="698"/>
      <c r="I104" s="698"/>
      <c r="J104" s="698"/>
      <c r="K104" s="698"/>
      <c r="L104" s="698"/>
      <c r="M104" s="698"/>
      <c r="N104" s="698"/>
      <c r="O104" s="698"/>
      <c r="P104" s="698"/>
      <c r="Q104" s="698"/>
      <c r="R104" s="698"/>
      <c r="S104" s="698"/>
      <c r="T104" s="698"/>
      <c r="U104" s="698"/>
      <c r="V104" s="698"/>
      <c r="W104" s="698"/>
      <c r="X104" s="698"/>
      <c r="Y104" s="698"/>
      <c r="Z104" s="698"/>
      <c r="AA104" s="698"/>
    </row>
    <row r="105" spans="1:27" ht="13.5" customHeight="1">
      <c r="A105" s="538"/>
      <c r="B105" s="1"/>
      <c r="C105" s="1"/>
      <c r="D105" s="582"/>
      <c r="E105" s="698"/>
      <c r="F105" s="698"/>
      <c r="G105" s="698"/>
      <c r="H105" s="698"/>
      <c r="I105" s="698"/>
      <c r="J105" s="698"/>
      <c r="K105" s="698"/>
      <c r="L105" s="698"/>
      <c r="M105" s="698"/>
      <c r="N105" s="698"/>
      <c r="O105" s="698"/>
      <c r="P105" s="698"/>
      <c r="Q105" s="698"/>
      <c r="R105" s="698"/>
      <c r="S105" s="698"/>
      <c r="T105" s="698"/>
      <c r="U105" s="698"/>
      <c r="V105" s="698"/>
      <c r="W105" s="698"/>
      <c r="X105" s="698"/>
      <c r="Y105" s="698"/>
      <c r="Z105" s="698"/>
      <c r="AA105" s="698"/>
    </row>
    <row r="106" spans="1:27" ht="13.5" customHeight="1">
      <c r="A106" s="538"/>
      <c r="B106" s="1"/>
      <c r="C106" s="1"/>
      <c r="D106" s="582" t="s">
        <v>566</v>
      </c>
      <c r="E106" s="586" t="s">
        <v>592</v>
      </c>
      <c r="F106" s="586"/>
      <c r="G106" s="586"/>
      <c r="H106" s="586"/>
      <c r="I106" s="586"/>
      <c r="J106" s="586"/>
      <c r="K106" s="586"/>
      <c r="L106" s="586"/>
      <c r="M106" s="586"/>
      <c r="N106" s="586"/>
      <c r="O106" s="586"/>
      <c r="P106" s="586"/>
      <c r="Q106" s="586"/>
      <c r="R106" s="586"/>
      <c r="S106" s="586"/>
      <c r="T106" s="586"/>
      <c r="U106" s="586"/>
      <c r="V106" s="586"/>
      <c r="W106" s="586"/>
      <c r="X106" s="586"/>
      <c r="Y106" s="586"/>
      <c r="Z106" s="586"/>
      <c r="AA106" s="586"/>
    </row>
    <row r="107" spans="1:27" ht="13.5" customHeight="1">
      <c r="A107" s="538"/>
      <c r="B107" s="1"/>
      <c r="C107" s="1"/>
      <c r="D107" s="582" t="s">
        <v>566</v>
      </c>
      <c r="E107" s="698" t="s">
        <v>593</v>
      </c>
      <c r="F107" s="698"/>
      <c r="G107" s="698"/>
      <c r="H107" s="698"/>
      <c r="I107" s="698"/>
      <c r="J107" s="698"/>
      <c r="K107" s="698"/>
      <c r="L107" s="698"/>
      <c r="M107" s="698"/>
      <c r="N107" s="698"/>
      <c r="O107" s="698"/>
      <c r="P107" s="698"/>
      <c r="Q107" s="698"/>
      <c r="R107" s="698"/>
      <c r="S107" s="698"/>
      <c r="T107" s="698"/>
      <c r="U107" s="698"/>
      <c r="V107" s="698"/>
      <c r="W107" s="698"/>
      <c r="X107" s="698"/>
      <c r="Y107" s="698"/>
      <c r="Z107" s="698"/>
      <c r="AA107" s="698"/>
    </row>
    <row r="108" spans="1:27" ht="13.5" customHeight="1">
      <c r="A108" s="538"/>
      <c r="B108" s="1"/>
      <c r="C108" s="1"/>
      <c r="D108" s="541"/>
      <c r="E108" s="698"/>
      <c r="F108" s="698"/>
      <c r="G108" s="698"/>
      <c r="H108" s="698"/>
      <c r="I108" s="698"/>
      <c r="J108" s="698"/>
      <c r="K108" s="698"/>
      <c r="L108" s="698"/>
      <c r="M108" s="698"/>
      <c r="N108" s="698"/>
      <c r="O108" s="698"/>
      <c r="P108" s="698"/>
      <c r="Q108" s="698"/>
      <c r="R108" s="698"/>
      <c r="S108" s="698"/>
      <c r="T108" s="698"/>
      <c r="U108" s="698"/>
      <c r="V108" s="698"/>
      <c r="W108" s="698"/>
      <c r="X108" s="698"/>
      <c r="Y108" s="698"/>
      <c r="Z108" s="698"/>
      <c r="AA108" s="698"/>
    </row>
    <row r="109" spans="1:27" ht="13.5" customHeight="1">
      <c r="A109" s="538"/>
      <c r="B109" s="1"/>
      <c r="C109" s="1"/>
      <c r="D109" s="541" t="s">
        <v>594</v>
      </c>
      <c r="E109" s="702" t="s">
        <v>595</v>
      </c>
      <c r="F109" s="702"/>
      <c r="G109" s="702"/>
      <c r="H109" s="702"/>
      <c r="I109" s="702"/>
      <c r="J109" s="702"/>
      <c r="K109" s="702"/>
      <c r="L109" s="702"/>
      <c r="M109" s="702"/>
      <c r="N109" s="702"/>
      <c r="O109" s="702"/>
      <c r="P109" s="702"/>
      <c r="Q109" s="702"/>
      <c r="R109" s="702"/>
      <c r="S109" s="702"/>
      <c r="T109" s="702"/>
      <c r="U109" s="702"/>
      <c r="V109" s="702"/>
      <c r="W109" s="702"/>
      <c r="X109" s="702"/>
      <c r="Y109" s="702"/>
      <c r="Z109" s="702"/>
      <c r="AA109" s="702"/>
    </row>
    <row r="110" spans="1:27" ht="13.5" customHeight="1">
      <c r="A110" s="538"/>
      <c r="B110" s="1"/>
      <c r="C110" s="1"/>
      <c r="D110" s="541"/>
      <c r="E110" s="702"/>
      <c r="F110" s="702"/>
      <c r="G110" s="702"/>
      <c r="H110" s="702"/>
      <c r="I110" s="702"/>
      <c r="J110" s="702"/>
      <c r="K110" s="702"/>
      <c r="L110" s="702"/>
      <c r="M110" s="702"/>
      <c r="N110" s="702"/>
      <c r="O110" s="702"/>
      <c r="P110" s="702"/>
      <c r="Q110" s="702"/>
      <c r="R110" s="702"/>
      <c r="S110" s="702"/>
      <c r="T110" s="702"/>
      <c r="U110" s="702"/>
      <c r="V110" s="702"/>
      <c r="W110" s="702"/>
      <c r="X110" s="702"/>
      <c r="Y110" s="702"/>
      <c r="Z110" s="702"/>
      <c r="AA110" s="702"/>
    </row>
    <row r="111" spans="1:27" ht="13.5" customHeight="1">
      <c r="A111" s="538"/>
      <c r="B111" s="1"/>
      <c r="C111" s="1"/>
      <c r="D111" s="541"/>
      <c r="E111" s="702"/>
      <c r="F111" s="702"/>
      <c r="G111" s="702"/>
      <c r="H111" s="702"/>
      <c r="I111" s="702"/>
      <c r="J111" s="702"/>
      <c r="K111" s="702"/>
      <c r="L111" s="702"/>
      <c r="M111" s="702"/>
      <c r="N111" s="702"/>
      <c r="O111" s="702"/>
      <c r="P111" s="702"/>
      <c r="Q111" s="702"/>
      <c r="R111" s="702"/>
      <c r="S111" s="702"/>
      <c r="T111" s="702"/>
      <c r="U111" s="702"/>
      <c r="V111" s="702"/>
      <c r="W111" s="702"/>
      <c r="X111" s="702"/>
      <c r="Y111" s="702"/>
      <c r="Z111" s="702"/>
      <c r="AA111" s="702"/>
    </row>
    <row r="112" spans="1:27" ht="13.5" customHeight="1">
      <c r="A112" s="538"/>
      <c r="B112" s="1"/>
      <c r="C112" s="1" t="s">
        <v>640</v>
      </c>
      <c r="D112" s="541" t="s">
        <v>597</v>
      </c>
      <c r="E112" s="558"/>
      <c r="F112" s="558"/>
      <c r="G112" s="558"/>
      <c r="H112" s="558"/>
      <c r="I112" s="558"/>
      <c r="J112" s="558"/>
      <c r="K112" s="558"/>
      <c r="L112" s="558"/>
      <c r="M112" s="558"/>
      <c r="N112" s="558"/>
      <c r="O112" s="558"/>
      <c r="P112" s="558"/>
      <c r="Q112" s="558"/>
      <c r="R112" s="558"/>
      <c r="S112" s="558"/>
      <c r="T112" s="558"/>
      <c r="U112" s="558"/>
      <c r="V112" s="558"/>
      <c r="W112" s="558"/>
      <c r="X112" s="558"/>
      <c r="Y112" s="558"/>
      <c r="Z112" s="558"/>
      <c r="AA112" s="558"/>
    </row>
    <row r="113" spans="1:27" ht="13.5" customHeight="1">
      <c r="A113" s="538"/>
      <c r="B113" s="1"/>
      <c r="C113" s="1"/>
      <c r="D113" s="541" t="s">
        <v>594</v>
      </c>
      <c r="E113" s="545" t="s">
        <v>598</v>
      </c>
      <c r="F113" s="545"/>
      <c r="G113" s="545"/>
      <c r="H113" s="545"/>
      <c r="I113" s="545"/>
      <c r="J113" s="545"/>
      <c r="K113" s="545"/>
      <c r="L113" s="545"/>
      <c r="M113" s="545"/>
      <c r="N113" s="545"/>
      <c r="O113" s="545"/>
      <c r="P113" s="545"/>
      <c r="Q113" s="545"/>
      <c r="R113" s="545"/>
      <c r="S113" s="545"/>
      <c r="T113" s="545"/>
      <c r="U113" s="545"/>
      <c r="V113" s="545"/>
      <c r="W113" s="545"/>
      <c r="X113" s="545"/>
      <c r="Y113" s="545"/>
      <c r="Z113" s="545"/>
      <c r="AA113" s="545"/>
    </row>
    <row r="114" spans="1:27" ht="13.5" customHeight="1">
      <c r="A114" s="538"/>
      <c r="B114" s="1"/>
      <c r="C114" s="1"/>
      <c r="D114" s="541" t="s">
        <v>566</v>
      </c>
      <c r="E114" s="702" t="s">
        <v>599</v>
      </c>
      <c r="F114" s="702"/>
      <c r="G114" s="702"/>
      <c r="H114" s="702"/>
      <c r="I114" s="702"/>
      <c r="J114" s="702"/>
      <c r="K114" s="702"/>
      <c r="L114" s="702"/>
      <c r="M114" s="702"/>
      <c r="N114" s="702"/>
      <c r="O114" s="702"/>
      <c r="P114" s="702"/>
      <c r="Q114" s="702"/>
      <c r="R114" s="702"/>
      <c r="S114" s="702"/>
      <c r="T114" s="702"/>
      <c r="U114" s="702"/>
      <c r="V114" s="702"/>
      <c r="W114" s="702"/>
      <c r="X114" s="702"/>
      <c r="Y114" s="702"/>
      <c r="Z114" s="702"/>
      <c r="AA114" s="702"/>
    </row>
    <row r="115" spans="1:27" ht="13.5" customHeight="1">
      <c r="A115" s="538"/>
      <c r="B115" s="1"/>
      <c r="C115" s="1"/>
      <c r="D115" s="541"/>
      <c r="E115" s="702"/>
      <c r="F115" s="702"/>
      <c r="G115" s="702"/>
      <c r="H115" s="702"/>
      <c r="I115" s="702"/>
      <c r="J115" s="702"/>
      <c r="K115" s="702"/>
      <c r="L115" s="702"/>
      <c r="M115" s="702"/>
      <c r="N115" s="702"/>
      <c r="O115" s="702"/>
      <c r="P115" s="702"/>
      <c r="Q115" s="702"/>
      <c r="R115" s="702"/>
      <c r="S115" s="702"/>
      <c r="T115" s="702"/>
      <c r="U115" s="702"/>
      <c r="V115" s="702"/>
      <c r="W115" s="702"/>
      <c r="X115" s="702"/>
      <c r="Y115" s="702"/>
      <c r="Z115" s="702"/>
      <c r="AA115" s="702"/>
    </row>
    <row r="116" spans="1:27" ht="6" customHeight="1">
      <c r="A116" s="538"/>
      <c r="B116" s="1"/>
      <c r="C116" s="1"/>
      <c r="D116" s="541"/>
      <c r="E116" s="545"/>
      <c r="F116" s="545"/>
      <c r="G116" s="545"/>
      <c r="H116" s="545"/>
      <c r="I116" s="545"/>
      <c r="J116" s="545"/>
      <c r="K116" s="545"/>
      <c r="L116" s="545"/>
      <c r="M116" s="545"/>
      <c r="N116" s="545"/>
      <c r="O116" s="545"/>
      <c r="P116" s="545"/>
      <c r="Q116" s="545"/>
      <c r="R116" s="545"/>
      <c r="S116" s="545"/>
      <c r="T116" s="545"/>
      <c r="U116" s="545"/>
      <c r="V116" s="545"/>
      <c r="W116" s="545"/>
      <c r="X116" s="545"/>
      <c r="Y116" s="545"/>
      <c r="Z116" s="545"/>
      <c r="AA116" s="545"/>
    </row>
    <row r="117" spans="1:27" ht="13.5" customHeight="1">
      <c r="A117" s="538" t="s">
        <v>562</v>
      </c>
      <c r="B117" s="1"/>
      <c r="C117" s="539" t="s">
        <v>600</v>
      </c>
      <c r="D117" s="541"/>
      <c r="E117" s="545"/>
      <c r="F117" s="545"/>
      <c r="G117" s="545"/>
      <c r="H117" s="545"/>
      <c r="I117" s="545"/>
      <c r="J117" s="545"/>
      <c r="K117" s="545"/>
      <c r="L117" s="545"/>
      <c r="M117" s="545"/>
      <c r="N117" s="545"/>
      <c r="O117" s="545"/>
      <c r="P117" s="545"/>
      <c r="Q117" s="545"/>
      <c r="R117" s="545"/>
      <c r="S117" s="545"/>
      <c r="T117" s="545"/>
      <c r="U117" s="545"/>
      <c r="V117" s="545"/>
      <c r="W117" s="545"/>
      <c r="X117" s="545"/>
      <c r="Y117" s="545"/>
      <c r="Z117" s="545"/>
      <c r="AA117" s="545"/>
    </row>
    <row r="118" spans="1:27" ht="5.25" customHeight="1">
      <c r="A118" s="538"/>
      <c r="B118" s="1"/>
      <c r="C118" s="540"/>
      <c r="D118" s="541"/>
      <c r="E118" s="545"/>
      <c r="F118" s="545"/>
      <c r="G118" s="545"/>
      <c r="H118" s="545"/>
      <c r="I118" s="545"/>
      <c r="J118" s="545"/>
      <c r="K118" s="545"/>
      <c r="L118" s="545"/>
      <c r="M118" s="545"/>
      <c r="N118" s="545"/>
      <c r="O118" s="545"/>
      <c r="P118" s="545"/>
      <c r="Q118" s="545"/>
      <c r="R118" s="545"/>
      <c r="S118" s="545"/>
      <c r="T118" s="545"/>
      <c r="U118" s="545"/>
      <c r="V118" s="545"/>
      <c r="W118" s="545"/>
      <c r="X118" s="545"/>
      <c r="Y118" s="545"/>
      <c r="Z118" s="545"/>
      <c r="AA118" s="545"/>
    </row>
    <row r="119" spans="1:27" ht="13.5" customHeight="1">
      <c r="A119" s="538"/>
      <c r="B119" s="538" t="s">
        <v>477</v>
      </c>
      <c r="C119" s="1" t="s">
        <v>601</v>
      </c>
      <c r="D119" s="541"/>
      <c r="E119" s="545"/>
      <c r="F119" s="545"/>
      <c r="G119" s="545"/>
      <c r="H119" s="545"/>
      <c r="I119" s="545"/>
      <c r="J119" s="545"/>
      <c r="K119" s="545"/>
      <c r="L119" s="545"/>
      <c r="M119" s="545"/>
      <c r="N119" s="545"/>
      <c r="O119" s="545"/>
      <c r="P119" s="545"/>
      <c r="Q119" s="545"/>
      <c r="R119" s="545"/>
      <c r="S119" s="545"/>
      <c r="T119" s="545"/>
      <c r="U119" s="545"/>
      <c r="V119" s="545"/>
      <c r="W119" s="545"/>
      <c r="X119" s="545"/>
      <c r="Y119" s="545"/>
      <c r="Z119" s="545"/>
      <c r="AA119" s="545"/>
    </row>
    <row r="120" spans="1:27" ht="13.5" customHeight="1">
      <c r="A120" s="1"/>
      <c r="B120" s="1"/>
      <c r="C120" s="541" t="s">
        <v>480</v>
      </c>
      <c r="D120" s="545" t="s">
        <v>602</v>
      </c>
      <c r="E120" s="545"/>
      <c r="F120" s="545"/>
      <c r="G120" s="545"/>
      <c r="H120" s="545"/>
      <c r="I120" s="545"/>
      <c r="J120" s="545"/>
      <c r="K120" s="545"/>
      <c r="L120" s="545"/>
      <c r="M120" s="545"/>
      <c r="N120" s="545"/>
      <c r="O120" s="545"/>
      <c r="P120" s="545"/>
      <c r="Q120" s="545"/>
      <c r="R120" s="545"/>
      <c r="S120" s="545"/>
      <c r="T120" s="545"/>
      <c r="U120" s="545"/>
      <c r="V120" s="545"/>
      <c r="W120" s="545"/>
      <c r="X120" s="545"/>
      <c r="Y120" s="545"/>
      <c r="Z120" s="545"/>
      <c r="AA120" s="545"/>
    </row>
    <row r="121" spans="1:27" ht="13.5" customHeight="1">
      <c r="A121" s="1"/>
      <c r="B121" s="1"/>
      <c r="C121" s="541" t="s">
        <v>485</v>
      </c>
      <c r="D121" s="545" t="s">
        <v>603</v>
      </c>
      <c r="E121" s="545"/>
      <c r="F121" s="545"/>
      <c r="G121" s="545"/>
      <c r="H121" s="545"/>
      <c r="I121" s="545"/>
      <c r="J121" s="545"/>
      <c r="K121" s="545"/>
      <c r="L121" s="545"/>
      <c r="M121" s="545"/>
      <c r="N121" s="545"/>
      <c r="O121" s="545"/>
      <c r="P121" s="545"/>
      <c r="Q121" s="545"/>
      <c r="R121" s="545"/>
      <c r="S121" s="545"/>
      <c r="T121" s="545"/>
      <c r="U121" s="572"/>
      <c r="V121" s="574"/>
      <c r="W121" s="574"/>
      <c r="X121" s="574"/>
      <c r="Y121" s="574"/>
      <c r="Z121" s="574"/>
      <c r="AA121" s="574"/>
    </row>
    <row r="122" spans="1:27" ht="13.5" customHeight="1">
      <c r="A122" s="1"/>
      <c r="B122" s="1"/>
      <c r="C122" s="541" t="s">
        <v>569</v>
      </c>
      <c r="D122" s="702" t="s">
        <v>604</v>
      </c>
      <c r="E122" s="702"/>
      <c r="F122" s="702"/>
      <c r="G122" s="702"/>
      <c r="H122" s="702"/>
      <c r="I122" s="702"/>
      <c r="J122" s="702"/>
      <c r="K122" s="702"/>
      <c r="L122" s="702"/>
      <c r="M122" s="702"/>
      <c r="N122" s="702"/>
      <c r="O122" s="702"/>
      <c r="P122" s="702"/>
      <c r="Q122" s="702"/>
      <c r="R122" s="702"/>
      <c r="S122" s="702"/>
      <c r="T122" s="702"/>
      <c r="U122" s="702"/>
      <c r="V122" s="702"/>
      <c r="W122" s="702"/>
      <c r="X122" s="702"/>
      <c r="Y122" s="702"/>
      <c r="Z122" s="702"/>
      <c r="AA122" s="702"/>
    </row>
    <row r="123" spans="1:27" ht="13.5" customHeight="1">
      <c r="A123" s="1"/>
      <c r="B123" s="1"/>
      <c r="C123" s="541"/>
      <c r="D123" s="702"/>
      <c r="E123" s="702"/>
      <c r="F123" s="702"/>
      <c r="G123" s="702"/>
      <c r="H123" s="702"/>
      <c r="I123" s="702"/>
      <c r="J123" s="702"/>
      <c r="K123" s="702"/>
      <c r="L123" s="702"/>
      <c r="M123" s="702"/>
      <c r="N123" s="702"/>
      <c r="O123" s="702"/>
      <c r="P123" s="702"/>
      <c r="Q123" s="702"/>
      <c r="R123" s="702"/>
      <c r="S123" s="702"/>
      <c r="T123" s="702"/>
      <c r="U123" s="702"/>
      <c r="V123" s="702"/>
      <c r="W123" s="702"/>
      <c r="X123" s="702"/>
      <c r="Y123" s="702"/>
      <c r="Z123" s="702"/>
      <c r="AA123" s="702"/>
    </row>
    <row r="124" spans="1:27" ht="13.5" customHeight="1">
      <c r="A124" s="1"/>
      <c r="B124" s="1"/>
      <c r="C124" s="541" t="s">
        <v>572</v>
      </c>
      <c r="D124" s="698" t="s">
        <v>605</v>
      </c>
      <c r="E124" s="698"/>
      <c r="F124" s="698"/>
      <c r="G124" s="698"/>
      <c r="H124" s="698"/>
      <c r="I124" s="698"/>
      <c r="J124" s="698"/>
      <c r="K124" s="698"/>
      <c r="L124" s="698"/>
      <c r="M124" s="698"/>
      <c r="N124" s="698"/>
      <c r="O124" s="698"/>
      <c r="P124" s="698"/>
      <c r="Q124" s="698"/>
      <c r="R124" s="698"/>
      <c r="S124" s="698"/>
      <c r="T124" s="698"/>
      <c r="U124" s="698"/>
      <c r="V124" s="698"/>
      <c r="W124" s="698"/>
      <c r="X124" s="698"/>
      <c r="Y124" s="698"/>
      <c r="Z124" s="698"/>
      <c r="AA124" s="698"/>
    </row>
    <row r="125" spans="1:27" ht="13.5" customHeight="1">
      <c r="A125" s="1"/>
      <c r="B125" s="1"/>
      <c r="C125" s="541"/>
      <c r="D125" s="698"/>
      <c r="E125" s="698"/>
      <c r="F125" s="698"/>
      <c r="G125" s="698"/>
      <c r="H125" s="698"/>
      <c r="I125" s="698"/>
      <c r="J125" s="698"/>
      <c r="K125" s="698"/>
      <c r="L125" s="698"/>
      <c r="M125" s="698"/>
      <c r="N125" s="698"/>
      <c r="O125" s="698"/>
      <c r="P125" s="698"/>
      <c r="Q125" s="698"/>
      <c r="R125" s="698"/>
      <c r="S125" s="698"/>
      <c r="T125" s="698"/>
      <c r="U125" s="698"/>
      <c r="V125" s="698"/>
      <c r="W125" s="698"/>
      <c r="X125" s="698"/>
      <c r="Y125" s="698"/>
      <c r="Z125" s="698"/>
      <c r="AA125" s="698"/>
    </row>
    <row r="126" spans="1:27" ht="13.5" customHeight="1">
      <c r="A126" s="1"/>
      <c r="B126" s="1"/>
      <c r="C126" s="541"/>
      <c r="D126" s="698"/>
      <c r="E126" s="698"/>
      <c r="F126" s="698"/>
      <c r="G126" s="698"/>
      <c r="H126" s="698"/>
      <c r="I126" s="698"/>
      <c r="J126" s="698"/>
      <c r="K126" s="698"/>
      <c r="L126" s="698"/>
      <c r="M126" s="698"/>
      <c r="N126" s="698"/>
      <c r="O126" s="698"/>
      <c r="P126" s="698"/>
      <c r="Q126" s="698"/>
      <c r="R126" s="698"/>
      <c r="S126" s="698"/>
      <c r="T126" s="698"/>
      <c r="U126" s="698"/>
      <c r="V126" s="698"/>
      <c r="W126" s="698"/>
      <c r="X126" s="698"/>
      <c r="Y126" s="698"/>
      <c r="Z126" s="698"/>
      <c r="AA126" s="698"/>
    </row>
    <row r="127" spans="1:27" ht="13.5" customHeight="1">
      <c r="A127" s="1"/>
      <c r="B127" s="1"/>
      <c r="C127" s="541"/>
      <c r="D127" s="587" t="s">
        <v>606</v>
      </c>
      <c r="E127" s="551"/>
      <c r="F127" s="551"/>
      <c r="G127" s="551"/>
      <c r="H127" s="551"/>
      <c r="I127" s="551"/>
      <c r="J127" s="551"/>
      <c r="K127" s="551"/>
      <c r="L127" s="551"/>
      <c r="M127" s="551"/>
      <c r="N127" s="551"/>
      <c r="O127" s="551"/>
      <c r="P127" s="551"/>
      <c r="Q127" s="551"/>
      <c r="R127" s="551"/>
      <c r="S127" s="551"/>
      <c r="T127" s="551"/>
      <c r="U127" s="551"/>
      <c r="V127" s="551"/>
      <c r="W127" s="551"/>
      <c r="X127" s="551"/>
      <c r="Y127" s="551"/>
      <c r="Z127" s="551"/>
      <c r="AA127" s="551"/>
    </row>
    <row r="128" spans="1:27" ht="13.5" customHeight="1">
      <c r="A128" s="1"/>
      <c r="B128" s="1"/>
      <c r="C128" s="541" t="s">
        <v>577</v>
      </c>
      <c r="D128" s="586" t="s">
        <v>607</v>
      </c>
      <c r="E128" s="586"/>
      <c r="F128" s="586"/>
      <c r="G128" s="586"/>
      <c r="H128" s="586"/>
      <c r="I128" s="586"/>
      <c r="J128" s="586"/>
      <c r="K128" s="586"/>
      <c r="L128" s="586"/>
      <c r="M128" s="586"/>
      <c r="N128" s="586"/>
      <c r="O128" s="586"/>
      <c r="P128" s="586"/>
      <c r="Q128" s="586"/>
      <c r="R128" s="586"/>
      <c r="S128" s="586"/>
      <c r="T128" s="586"/>
      <c r="U128" s="586"/>
      <c r="V128" s="586"/>
      <c r="W128" s="586"/>
      <c r="X128" s="586"/>
      <c r="Y128" s="586"/>
      <c r="Z128" s="586"/>
      <c r="AA128" s="586"/>
    </row>
    <row r="129" spans="1:27" ht="13.5" customHeight="1">
      <c r="A129" s="1"/>
      <c r="B129" s="1"/>
      <c r="C129" s="541" t="s">
        <v>581</v>
      </c>
      <c r="D129" s="132"/>
      <c r="E129" s="588"/>
      <c r="F129" s="586" t="s">
        <v>564</v>
      </c>
      <c r="G129" s="586"/>
      <c r="H129" s="586"/>
      <c r="I129" s="586"/>
      <c r="J129" s="586"/>
      <c r="K129" s="586"/>
      <c r="L129" s="586"/>
      <c r="M129" s="586"/>
      <c r="N129" s="586"/>
      <c r="O129" s="586"/>
      <c r="P129" s="586"/>
      <c r="Q129" s="586"/>
      <c r="R129" s="586"/>
      <c r="S129" s="586"/>
      <c r="T129" s="586"/>
      <c r="U129" s="586"/>
      <c r="V129" s="586"/>
      <c r="W129" s="586"/>
      <c r="X129" s="586"/>
      <c r="Y129" s="586"/>
      <c r="Z129" s="586"/>
      <c r="AA129" s="586"/>
    </row>
    <row r="130" spans="1:27" ht="13.5" customHeight="1">
      <c r="A130" s="1"/>
      <c r="B130" s="1"/>
      <c r="C130" s="541" t="s">
        <v>584</v>
      </c>
      <c r="D130" s="546" t="s">
        <v>608</v>
      </c>
      <c r="E130" s="586"/>
      <c r="F130" s="586"/>
      <c r="G130" s="586"/>
      <c r="H130" s="586"/>
      <c r="I130" s="586"/>
      <c r="J130" s="586"/>
      <c r="K130" s="586"/>
      <c r="L130" s="586"/>
      <c r="M130" s="586"/>
      <c r="N130" s="586"/>
      <c r="O130" s="586"/>
      <c r="P130" s="586"/>
      <c r="Q130" s="586"/>
      <c r="R130" s="586"/>
      <c r="S130" s="586"/>
      <c r="T130" s="586"/>
      <c r="U130" s="586"/>
      <c r="V130" s="586"/>
      <c r="W130" s="586"/>
      <c r="X130" s="586"/>
      <c r="Y130" s="586"/>
      <c r="Z130" s="586"/>
      <c r="AA130" s="586"/>
    </row>
    <row r="131" spans="1:27" ht="13.5" customHeight="1">
      <c r="A131" s="1"/>
      <c r="B131" s="538" t="s">
        <v>513</v>
      </c>
      <c r="C131" s="541" t="s">
        <v>609</v>
      </c>
      <c r="D131" s="541"/>
      <c r="E131" s="541"/>
      <c r="F131" s="541"/>
      <c r="G131" s="541"/>
      <c r="H131" s="541"/>
      <c r="I131" s="541"/>
      <c r="J131" s="541"/>
      <c r="K131" s="541"/>
      <c r="L131" s="541"/>
      <c r="M131" s="541"/>
      <c r="N131" s="541"/>
      <c r="O131" s="541"/>
      <c r="P131" s="541"/>
      <c r="Q131" s="541"/>
      <c r="R131" s="541"/>
      <c r="S131" s="541"/>
      <c r="T131" s="541"/>
      <c r="U131" s="565"/>
      <c r="V131" s="98"/>
      <c r="W131" s="98"/>
      <c r="X131" s="98"/>
      <c r="Y131" s="98"/>
      <c r="Z131" s="98"/>
      <c r="AA131" s="98"/>
    </row>
    <row r="132" spans="1:27" ht="13.5" customHeight="1">
      <c r="A132" s="1"/>
      <c r="B132" s="1"/>
      <c r="C132" s="541" t="s">
        <v>480</v>
      </c>
      <c r="D132" s="545" t="s">
        <v>610</v>
      </c>
      <c r="E132" s="545"/>
      <c r="F132" s="545"/>
      <c r="G132" s="545"/>
      <c r="H132" s="545"/>
      <c r="I132" s="545"/>
      <c r="J132" s="545"/>
      <c r="K132" s="545"/>
      <c r="L132" s="545"/>
      <c r="M132" s="545"/>
      <c r="N132" s="545"/>
      <c r="O132" s="545"/>
      <c r="P132" s="545"/>
      <c r="Q132" s="545"/>
      <c r="R132" s="545"/>
      <c r="S132" s="545"/>
      <c r="T132" s="545"/>
      <c r="U132" s="572"/>
      <c r="V132" s="574"/>
      <c r="W132" s="574"/>
      <c r="X132" s="574"/>
      <c r="Y132" s="574"/>
      <c r="Z132" s="574"/>
      <c r="AA132" s="574"/>
    </row>
    <row r="133" spans="1:27" ht="13.5" customHeight="1">
      <c r="A133" s="1"/>
      <c r="B133" s="1"/>
      <c r="C133" s="589" t="s">
        <v>485</v>
      </c>
      <c r="D133" s="789" t="s">
        <v>611</v>
      </c>
      <c r="E133" s="789"/>
      <c r="F133" s="789"/>
      <c r="G133" s="789"/>
      <c r="H133" s="789"/>
      <c r="I133" s="789"/>
      <c r="J133" s="789"/>
      <c r="K133" s="789"/>
      <c r="L133" s="789"/>
      <c r="M133" s="789"/>
      <c r="N133" s="789"/>
      <c r="O133" s="789"/>
      <c r="P133" s="789"/>
      <c r="Q133" s="789"/>
      <c r="R133" s="789"/>
      <c r="S133" s="789"/>
      <c r="T133" s="789"/>
      <c r="U133" s="789"/>
      <c r="V133" s="789"/>
      <c r="W133" s="789"/>
      <c r="X133" s="789"/>
      <c r="Y133" s="789"/>
      <c r="Z133" s="789"/>
      <c r="AA133" s="789"/>
    </row>
    <row r="134" spans="1:27" ht="13.5" customHeight="1">
      <c r="A134" s="1"/>
      <c r="B134" s="1"/>
      <c r="C134" s="589"/>
      <c r="D134" s="789"/>
      <c r="E134" s="789"/>
      <c r="F134" s="789"/>
      <c r="G134" s="789"/>
      <c r="H134" s="789"/>
      <c r="I134" s="789"/>
      <c r="J134" s="789"/>
      <c r="K134" s="789"/>
      <c r="L134" s="789"/>
      <c r="M134" s="789"/>
      <c r="N134" s="789"/>
      <c r="O134" s="789"/>
      <c r="P134" s="789"/>
      <c r="Q134" s="789"/>
      <c r="R134" s="789"/>
      <c r="S134" s="789"/>
      <c r="T134" s="789"/>
      <c r="U134" s="789"/>
      <c r="V134" s="789"/>
      <c r="W134" s="789"/>
      <c r="X134" s="789"/>
      <c r="Y134" s="789"/>
      <c r="Z134" s="789"/>
      <c r="AA134" s="789"/>
    </row>
    <row r="135" spans="1:27" ht="13.5" customHeight="1">
      <c r="A135" s="1"/>
      <c r="B135" s="1"/>
      <c r="C135" s="541" t="s">
        <v>569</v>
      </c>
      <c r="D135" s="541" t="s">
        <v>612</v>
      </c>
      <c r="E135" s="541"/>
      <c r="F135" s="541"/>
      <c r="G135" s="541"/>
      <c r="H135" s="541"/>
      <c r="I135" s="541"/>
      <c r="J135" s="541"/>
      <c r="K135" s="541"/>
      <c r="L135" s="541"/>
      <c r="M135" s="541"/>
      <c r="N135" s="541"/>
      <c r="O135" s="541"/>
      <c r="P135" s="541"/>
      <c r="Q135" s="541"/>
      <c r="R135" s="541"/>
      <c r="S135" s="541"/>
      <c r="T135" s="541"/>
      <c r="U135" s="565"/>
      <c r="V135" s="98"/>
      <c r="W135" s="98"/>
      <c r="X135" s="98"/>
      <c r="Y135" s="98"/>
      <c r="Z135" s="98"/>
      <c r="AA135" s="98"/>
    </row>
    <row r="136" spans="1:27" ht="13.5" customHeight="1">
      <c r="A136" s="1"/>
      <c r="B136" s="1"/>
      <c r="C136" s="541"/>
      <c r="D136" s="541" t="s">
        <v>566</v>
      </c>
      <c r="E136" s="698" t="s">
        <v>613</v>
      </c>
      <c r="F136" s="698"/>
      <c r="G136" s="698"/>
      <c r="H136" s="698"/>
      <c r="I136" s="698"/>
      <c r="J136" s="698"/>
      <c r="K136" s="698"/>
      <c r="L136" s="698"/>
      <c r="M136" s="698"/>
      <c r="N136" s="698"/>
      <c r="O136" s="698"/>
      <c r="P136" s="698"/>
      <c r="Q136" s="698"/>
      <c r="R136" s="698"/>
      <c r="S136" s="698"/>
      <c r="T136" s="698"/>
      <c r="U136" s="698"/>
      <c r="V136" s="698"/>
      <c r="W136" s="698"/>
      <c r="X136" s="698"/>
      <c r="Y136" s="698"/>
      <c r="Z136" s="698"/>
      <c r="AA136" s="698"/>
    </row>
    <row r="137" spans="1:27" ht="13.5" customHeight="1">
      <c r="A137" s="1"/>
      <c r="B137" s="1"/>
      <c r="C137" s="541"/>
      <c r="D137" s="541"/>
      <c r="E137" s="698"/>
      <c r="F137" s="698"/>
      <c r="G137" s="698"/>
      <c r="H137" s="698"/>
      <c r="I137" s="698"/>
      <c r="J137" s="698"/>
      <c r="K137" s="698"/>
      <c r="L137" s="698"/>
      <c r="M137" s="698"/>
      <c r="N137" s="698"/>
      <c r="O137" s="698"/>
      <c r="P137" s="698"/>
      <c r="Q137" s="698"/>
      <c r="R137" s="698"/>
      <c r="S137" s="698"/>
      <c r="T137" s="698"/>
      <c r="U137" s="698"/>
      <c r="V137" s="698"/>
      <c r="W137" s="698"/>
      <c r="X137" s="698"/>
      <c r="Y137" s="698"/>
      <c r="Z137" s="698"/>
      <c r="AA137" s="698"/>
    </row>
    <row r="138" spans="1:27" ht="13.5" customHeight="1">
      <c r="A138" s="1"/>
      <c r="B138" s="1"/>
      <c r="C138" s="541"/>
      <c r="D138" s="541" t="s">
        <v>566</v>
      </c>
      <c r="E138" s="545" t="s">
        <v>614</v>
      </c>
      <c r="F138" s="545"/>
      <c r="G138" s="545"/>
      <c r="H138" s="545"/>
      <c r="I138" s="545"/>
      <c r="J138" s="545"/>
      <c r="K138" s="545"/>
      <c r="L138" s="545"/>
      <c r="M138" s="545"/>
      <c r="N138" s="545"/>
      <c r="O138" s="545"/>
      <c r="P138" s="545"/>
      <c r="Q138" s="545"/>
      <c r="R138" s="545"/>
      <c r="S138" s="545"/>
      <c r="T138" s="545"/>
      <c r="U138" s="572"/>
      <c r="V138" s="574"/>
      <c r="W138" s="574"/>
      <c r="X138" s="574"/>
      <c r="Y138" s="574"/>
      <c r="Z138" s="574"/>
      <c r="AA138" s="574"/>
    </row>
    <row r="139" spans="1:27" ht="13.5" customHeight="1">
      <c r="A139" s="1"/>
      <c r="B139" s="1"/>
      <c r="C139" s="541" t="s">
        <v>572</v>
      </c>
      <c r="D139" s="541" t="s">
        <v>615</v>
      </c>
      <c r="E139" s="541"/>
      <c r="F139" s="541"/>
      <c r="G139" s="541"/>
      <c r="H139" s="541"/>
      <c r="I139" s="541"/>
      <c r="J139" s="541"/>
      <c r="K139" s="541"/>
      <c r="L139" s="541"/>
      <c r="M139" s="541"/>
      <c r="N139" s="541"/>
      <c r="O139" s="541"/>
      <c r="P139" s="541"/>
      <c r="Q139" s="541"/>
      <c r="R139" s="541"/>
      <c r="S139" s="541"/>
      <c r="T139" s="541"/>
      <c r="U139" s="565"/>
      <c r="V139" s="98"/>
      <c r="W139" s="98"/>
      <c r="X139" s="98"/>
      <c r="Y139" s="98"/>
      <c r="Z139" s="98"/>
      <c r="AA139" s="98"/>
    </row>
    <row r="140" spans="1:27" ht="13.5" customHeight="1">
      <c r="A140" s="1"/>
      <c r="B140" s="1"/>
      <c r="C140" s="541"/>
      <c r="D140" s="541" t="s">
        <v>594</v>
      </c>
      <c r="E140" s="545" t="s">
        <v>616</v>
      </c>
      <c r="F140" s="545"/>
      <c r="G140" s="545"/>
      <c r="H140" s="545"/>
      <c r="I140" s="545"/>
      <c r="J140" s="545"/>
      <c r="K140" s="545"/>
      <c r="L140" s="545"/>
      <c r="M140" s="545"/>
      <c r="N140" s="545"/>
      <c r="O140" s="545"/>
      <c r="P140" s="545"/>
      <c r="Q140" s="545"/>
      <c r="R140" s="545"/>
      <c r="S140" s="545"/>
      <c r="T140" s="545"/>
      <c r="U140" s="572"/>
      <c r="V140" s="574"/>
      <c r="W140" s="574"/>
      <c r="X140" s="574"/>
      <c r="Y140" s="574"/>
      <c r="Z140" s="574"/>
      <c r="AA140" s="574"/>
    </row>
    <row r="141" spans="1:27" ht="13.5" customHeight="1">
      <c r="A141" s="1"/>
      <c r="B141" s="1"/>
      <c r="C141" s="541"/>
      <c r="D141" s="541" t="s">
        <v>566</v>
      </c>
      <c r="E141" s="698" t="s">
        <v>617</v>
      </c>
      <c r="F141" s="698"/>
      <c r="G141" s="698"/>
      <c r="H141" s="698"/>
      <c r="I141" s="698"/>
      <c r="J141" s="698"/>
      <c r="K141" s="698"/>
      <c r="L141" s="698"/>
      <c r="M141" s="698"/>
      <c r="N141" s="698"/>
      <c r="O141" s="698"/>
      <c r="P141" s="698"/>
      <c r="Q141" s="698"/>
      <c r="R141" s="698"/>
      <c r="S141" s="698"/>
      <c r="T141" s="698"/>
      <c r="U141" s="698"/>
      <c r="V141" s="698"/>
      <c r="W141" s="698"/>
      <c r="X141" s="698"/>
      <c r="Y141" s="698"/>
      <c r="Z141" s="698"/>
      <c r="AA141" s="698"/>
    </row>
    <row r="142" spans="1:27" ht="13.5" customHeight="1">
      <c r="A142" s="1"/>
      <c r="B142" s="1"/>
      <c r="C142" s="541"/>
      <c r="D142" s="541"/>
      <c r="E142" s="698"/>
      <c r="F142" s="698"/>
      <c r="G142" s="698"/>
      <c r="H142" s="698"/>
      <c r="I142" s="698"/>
      <c r="J142" s="698"/>
      <c r="K142" s="698"/>
      <c r="L142" s="698"/>
      <c r="M142" s="698"/>
      <c r="N142" s="698"/>
      <c r="O142" s="698"/>
      <c r="P142" s="698"/>
      <c r="Q142" s="698"/>
      <c r="R142" s="698"/>
      <c r="S142" s="698"/>
      <c r="T142" s="698"/>
      <c r="U142" s="698"/>
      <c r="V142" s="698"/>
      <c r="W142" s="698"/>
      <c r="X142" s="698"/>
      <c r="Y142" s="698"/>
      <c r="Z142" s="698"/>
      <c r="AA142" s="698"/>
    </row>
    <row r="143" spans="1:27" ht="13.5" customHeight="1">
      <c r="A143" s="1"/>
      <c r="B143" s="1"/>
      <c r="C143" s="541"/>
      <c r="D143" s="541" t="s">
        <v>566</v>
      </c>
      <c r="E143" s="698" t="s">
        <v>618</v>
      </c>
      <c r="F143" s="698"/>
      <c r="G143" s="698"/>
      <c r="H143" s="698"/>
      <c r="I143" s="698"/>
      <c r="J143" s="698"/>
      <c r="K143" s="698"/>
      <c r="L143" s="698"/>
      <c r="M143" s="698"/>
      <c r="N143" s="698"/>
      <c r="O143" s="698"/>
      <c r="P143" s="698"/>
      <c r="Q143" s="698"/>
      <c r="R143" s="698"/>
      <c r="S143" s="698"/>
      <c r="T143" s="698"/>
      <c r="U143" s="698"/>
      <c r="V143" s="698"/>
      <c r="W143" s="698"/>
      <c r="X143" s="698"/>
      <c r="Y143" s="698"/>
      <c r="Z143" s="698"/>
      <c r="AA143" s="698"/>
    </row>
    <row r="144" spans="1:27" ht="13.5" customHeight="1">
      <c r="A144" s="1"/>
      <c r="B144" s="1"/>
      <c r="C144" s="541"/>
      <c r="D144" s="541"/>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row>
    <row r="145" spans="1:27" ht="13.5" customHeight="1">
      <c r="A145" s="1"/>
      <c r="B145" s="1"/>
      <c r="C145" s="541"/>
      <c r="D145" s="541" t="s">
        <v>566</v>
      </c>
      <c r="E145" s="545" t="s">
        <v>619</v>
      </c>
      <c r="F145" s="545"/>
      <c r="G145" s="545"/>
      <c r="H145" s="545"/>
      <c r="I145" s="545"/>
      <c r="J145" s="545"/>
      <c r="K145" s="545"/>
      <c r="L145" s="545"/>
      <c r="M145" s="545"/>
      <c r="N145" s="545"/>
      <c r="O145" s="545"/>
      <c r="P145" s="545"/>
      <c r="Q145" s="545"/>
      <c r="R145" s="545"/>
      <c r="S145" s="545"/>
      <c r="T145" s="545"/>
      <c r="U145" s="572"/>
      <c r="V145" s="574"/>
      <c r="W145" s="574"/>
      <c r="X145" s="574"/>
      <c r="Y145" s="574"/>
      <c r="Z145" s="574"/>
      <c r="AA145" s="574"/>
    </row>
    <row r="146" spans="1:27" ht="13.5" customHeight="1">
      <c r="A146" s="1"/>
      <c r="B146" s="1"/>
      <c r="C146" s="541" t="s">
        <v>577</v>
      </c>
      <c r="D146" s="541" t="s">
        <v>620</v>
      </c>
      <c r="E146" s="541"/>
      <c r="F146" s="541"/>
      <c r="G146" s="541"/>
      <c r="H146" s="541"/>
      <c r="I146" s="541"/>
      <c r="J146" s="541"/>
      <c r="K146" s="541"/>
      <c r="L146" s="541"/>
      <c r="M146" s="541"/>
      <c r="N146" s="541"/>
      <c r="O146" s="541"/>
      <c r="P146" s="541"/>
      <c r="Q146" s="541"/>
      <c r="R146" s="541"/>
      <c r="S146" s="541"/>
      <c r="T146" s="541"/>
      <c r="U146" s="565"/>
      <c r="V146" s="98"/>
      <c r="W146" s="98"/>
      <c r="X146" s="98"/>
      <c r="Y146" s="98"/>
      <c r="Z146" s="98"/>
      <c r="AA146" s="98"/>
    </row>
    <row r="147" spans="1:27" ht="13.5" customHeight="1">
      <c r="A147" s="1"/>
      <c r="B147" s="1"/>
      <c r="C147" s="541"/>
      <c r="D147" s="541" t="s">
        <v>566</v>
      </c>
      <c r="E147" s="545" t="s">
        <v>621</v>
      </c>
      <c r="F147" s="545"/>
      <c r="G147" s="541"/>
      <c r="H147" s="541"/>
      <c r="I147" s="541"/>
      <c r="J147" s="541"/>
      <c r="K147" s="541"/>
      <c r="L147" s="541"/>
      <c r="M147" s="541"/>
      <c r="N147" s="541"/>
      <c r="O147" s="541"/>
      <c r="P147" s="541"/>
      <c r="Q147" s="541"/>
      <c r="R147" s="541"/>
      <c r="S147" s="541"/>
      <c r="T147" s="541"/>
      <c r="U147" s="565"/>
      <c r="V147" s="98"/>
      <c r="W147" s="98"/>
      <c r="X147" s="98"/>
      <c r="Y147" s="98"/>
      <c r="Z147" s="98"/>
      <c r="AA147" s="98"/>
    </row>
    <row r="148" spans="1:27" ht="13.5" customHeight="1">
      <c r="A148" s="1"/>
      <c r="B148" s="1"/>
      <c r="C148" s="541"/>
      <c r="D148" s="541"/>
      <c r="E148" s="590" t="s">
        <v>622</v>
      </c>
      <c r="F148" s="702" t="s">
        <v>623</v>
      </c>
      <c r="G148" s="702"/>
      <c r="H148" s="702"/>
      <c r="I148" s="702"/>
      <c r="J148" s="702"/>
      <c r="K148" s="702"/>
      <c r="L148" s="702"/>
      <c r="M148" s="702"/>
      <c r="N148" s="702"/>
      <c r="O148" s="702"/>
      <c r="P148" s="702"/>
      <c r="Q148" s="702"/>
      <c r="R148" s="702"/>
      <c r="S148" s="702"/>
      <c r="T148" s="702"/>
      <c r="U148" s="702"/>
      <c r="V148" s="702"/>
      <c r="W148" s="702"/>
      <c r="X148" s="702"/>
      <c r="Y148" s="702"/>
      <c r="Z148" s="702"/>
      <c r="AA148" s="702"/>
    </row>
    <row r="149" spans="1:27" ht="13.5" customHeight="1">
      <c r="A149" s="1"/>
      <c r="B149" s="1"/>
      <c r="C149" s="541"/>
      <c r="D149" s="541"/>
      <c r="E149" s="545"/>
      <c r="F149" s="702"/>
      <c r="G149" s="702"/>
      <c r="H149" s="702"/>
      <c r="I149" s="702"/>
      <c r="J149" s="702"/>
      <c r="K149" s="702"/>
      <c r="L149" s="702"/>
      <c r="M149" s="702"/>
      <c r="N149" s="702"/>
      <c r="O149" s="702"/>
      <c r="P149" s="702"/>
      <c r="Q149" s="702"/>
      <c r="R149" s="702"/>
      <c r="S149" s="702"/>
      <c r="T149" s="702"/>
      <c r="U149" s="702"/>
      <c r="V149" s="702"/>
      <c r="W149" s="702"/>
      <c r="X149" s="702"/>
      <c r="Y149" s="702"/>
      <c r="Z149" s="702"/>
      <c r="AA149" s="702"/>
    </row>
    <row r="150" spans="1:27" ht="13.5" customHeight="1">
      <c r="A150" s="1"/>
      <c r="B150" s="1"/>
      <c r="C150" s="541"/>
      <c r="D150" s="541"/>
      <c r="E150" s="590" t="s">
        <v>622</v>
      </c>
      <c r="F150" s="545" t="s">
        <v>624</v>
      </c>
      <c r="G150" s="545"/>
      <c r="H150" s="545"/>
      <c r="I150" s="545"/>
      <c r="J150" s="545"/>
      <c r="K150" s="545"/>
      <c r="L150" s="545"/>
      <c r="M150" s="545"/>
      <c r="N150" s="545"/>
      <c r="O150" s="545"/>
      <c r="P150" s="545"/>
      <c r="Q150" s="545"/>
      <c r="R150" s="545"/>
      <c r="S150" s="545"/>
      <c r="T150" s="545"/>
      <c r="U150" s="545"/>
      <c r="V150" s="545"/>
      <c r="W150" s="545"/>
      <c r="X150" s="545"/>
      <c r="Y150" s="545"/>
      <c r="Z150" s="545"/>
      <c r="AA150" s="545"/>
    </row>
    <row r="151" spans="1:27" ht="13.5" customHeight="1">
      <c r="A151" s="1"/>
      <c r="B151" s="1"/>
      <c r="C151" s="541"/>
      <c r="D151" s="541" t="s">
        <v>566</v>
      </c>
      <c r="E151" s="702" t="s">
        <v>625</v>
      </c>
      <c r="F151" s="702"/>
      <c r="G151" s="702"/>
      <c r="H151" s="702"/>
      <c r="I151" s="702"/>
      <c r="J151" s="702"/>
      <c r="K151" s="702"/>
      <c r="L151" s="702"/>
      <c r="M151" s="702"/>
      <c r="N151" s="702"/>
      <c r="O151" s="702"/>
      <c r="P151" s="702"/>
      <c r="Q151" s="702"/>
      <c r="R151" s="702"/>
      <c r="S151" s="702"/>
      <c r="T151" s="702"/>
      <c r="U151" s="702"/>
      <c r="V151" s="702"/>
      <c r="W151" s="702"/>
      <c r="X151" s="702"/>
      <c r="Y151" s="702"/>
      <c r="Z151" s="702"/>
      <c r="AA151" s="702"/>
    </row>
    <row r="152" spans="1:27" ht="13.5" customHeight="1">
      <c r="A152" s="1"/>
      <c r="B152" s="1"/>
      <c r="C152" s="541"/>
      <c r="D152" s="541"/>
      <c r="E152" s="702"/>
      <c r="F152" s="702"/>
      <c r="G152" s="702"/>
      <c r="H152" s="702"/>
      <c r="I152" s="702"/>
      <c r="J152" s="702"/>
      <c r="K152" s="702"/>
      <c r="L152" s="702"/>
      <c r="M152" s="702"/>
      <c r="N152" s="702"/>
      <c r="O152" s="702"/>
      <c r="P152" s="702"/>
      <c r="Q152" s="702"/>
      <c r="R152" s="702"/>
      <c r="S152" s="702"/>
      <c r="T152" s="702"/>
      <c r="U152" s="702"/>
      <c r="V152" s="702"/>
      <c r="W152" s="702"/>
      <c r="X152" s="702"/>
      <c r="Y152" s="702"/>
      <c r="Z152" s="702"/>
      <c r="AA152" s="702"/>
    </row>
    <row r="153" spans="1:27" ht="13.5" customHeight="1">
      <c r="A153" s="1"/>
      <c r="B153" s="1"/>
      <c r="C153" s="541"/>
      <c r="D153" s="541"/>
      <c r="E153" s="702"/>
      <c r="F153" s="702"/>
      <c r="G153" s="702"/>
      <c r="H153" s="702"/>
      <c r="I153" s="702"/>
      <c r="J153" s="702"/>
      <c r="K153" s="702"/>
      <c r="L153" s="702"/>
      <c r="M153" s="702"/>
      <c r="N153" s="702"/>
      <c r="O153" s="702"/>
      <c r="P153" s="702"/>
      <c r="Q153" s="702"/>
      <c r="R153" s="702"/>
      <c r="S153" s="702"/>
      <c r="T153" s="702"/>
      <c r="U153" s="702"/>
      <c r="V153" s="702"/>
      <c r="W153" s="702"/>
      <c r="X153" s="702"/>
      <c r="Y153" s="702"/>
      <c r="Z153" s="702"/>
      <c r="AA153" s="702"/>
    </row>
    <row r="154" spans="1:27" s="98" customFormat="1" ht="13.5" customHeight="1">
      <c r="A154" s="1"/>
      <c r="B154" s="1"/>
      <c r="C154" s="541" t="s">
        <v>581</v>
      </c>
      <c r="D154" s="541" t="s">
        <v>626</v>
      </c>
      <c r="E154" s="541"/>
      <c r="F154" s="541"/>
      <c r="G154" s="541"/>
      <c r="H154" s="541"/>
      <c r="I154" s="541"/>
      <c r="J154" s="541"/>
      <c r="K154" s="541"/>
      <c r="L154" s="541"/>
      <c r="M154" s="541"/>
      <c r="N154" s="541"/>
      <c r="O154" s="541"/>
      <c r="P154" s="541"/>
      <c r="Q154" s="541"/>
      <c r="R154" s="541"/>
      <c r="S154" s="541"/>
      <c r="T154" s="541"/>
      <c r="U154" s="541"/>
    </row>
    <row r="155" spans="1:27" s="98" customFormat="1" ht="13.5" customHeight="1">
      <c r="A155" s="1"/>
      <c r="B155" s="1"/>
      <c r="C155" s="541"/>
      <c r="D155" s="591" t="s">
        <v>566</v>
      </c>
      <c r="E155" s="788" t="s">
        <v>627</v>
      </c>
      <c r="F155" s="788"/>
      <c r="G155" s="788"/>
      <c r="H155" s="788"/>
      <c r="I155" s="788"/>
      <c r="J155" s="788"/>
      <c r="K155" s="788"/>
      <c r="L155" s="788"/>
      <c r="M155" s="788"/>
      <c r="N155" s="788"/>
      <c r="O155" s="788"/>
      <c r="P155" s="788"/>
      <c r="Q155" s="788"/>
      <c r="R155" s="788"/>
      <c r="S155" s="788"/>
      <c r="T155" s="788"/>
      <c r="U155" s="788"/>
      <c r="V155" s="788"/>
      <c r="W155" s="788"/>
      <c r="X155" s="788"/>
      <c r="Y155" s="788"/>
      <c r="Z155" s="788"/>
      <c r="AA155" s="788"/>
    </row>
    <row r="156" spans="1:27" s="98" customFormat="1" ht="13.5" customHeight="1">
      <c r="A156" s="1"/>
      <c r="B156" s="1"/>
      <c r="D156" s="591"/>
      <c r="E156" s="702" t="s">
        <v>628</v>
      </c>
      <c r="F156" s="702"/>
      <c r="G156" s="702"/>
      <c r="H156" s="702"/>
      <c r="I156" s="702"/>
      <c r="J156" s="702"/>
      <c r="K156" s="702"/>
      <c r="L156" s="702"/>
      <c r="M156" s="702"/>
      <c r="N156" s="702"/>
      <c r="O156" s="702"/>
      <c r="P156" s="702"/>
      <c r="Q156" s="702"/>
      <c r="R156" s="702"/>
      <c r="S156" s="702"/>
      <c r="T156" s="702"/>
      <c r="U156" s="702"/>
      <c r="V156" s="702"/>
      <c r="W156" s="702"/>
      <c r="X156" s="702"/>
      <c r="Y156" s="702"/>
      <c r="Z156" s="702"/>
      <c r="AA156" s="702"/>
    </row>
    <row r="157" spans="1:27" ht="13.5" customHeight="1">
      <c r="A157" s="1"/>
      <c r="B157" s="1"/>
      <c r="C157" s="541" t="s">
        <v>584</v>
      </c>
      <c r="D157" s="541" t="s">
        <v>629</v>
      </c>
      <c r="E157" s="558"/>
      <c r="F157" s="558"/>
      <c r="G157" s="558"/>
      <c r="H157" s="558"/>
      <c r="I157" s="558"/>
      <c r="J157" s="558"/>
      <c r="K157" s="558"/>
      <c r="L157" s="558"/>
      <c r="M157" s="558"/>
      <c r="N157" s="558"/>
      <c r="O157" s="558"/>
      <c r="P157" s="558"/>
      <c r="Q157" s="558"/>
      <c r="R157" s="558"/>
      <c r="S157" s="558"/>
      <c r="T157" s="558"/>
      <c r="U157" s="558"/>
      <c r="V157" s="558"/>
      <c r="W157" s="558"/>
      <c r="X157" s="558"/>
      <c r="Y157" s="558"/>
      <c r="Z157" s="558"/>
      <c r="AA157" s="558"/>
    </row>
    <row r="158" spans="1:27" ht="13.5" customHeight="1">
      <c r="A158" s="1"/>
      <c r="B158" s="1"/>
      <c r="C158" s="541"/>
      <c r="D158" s="541" t="s">
        <v>594</v>
      </c>
      <c r="E158" s="545" t="s">
        <v>630</v>
      </c>
      <c r="F158" s="545"/>
      <c r="G158" s="558"/>
      <c r="H158" s="558"/>
      <c r="I158" s="558"/>
      <c r="J158" s="558"/>
      <c r="K158" s="558"/>
      <c r="L158" s="558"/>
      <c r="M158" s="558"/>
      <c r="N158" s="558"/>
      <c r="O158" s="558"/>
      <c r="P158" s="558"/>
      <c r="Q158" s="558"/>
      <c r="R158" s="558"/>
      <c r="S158" s="558"/>
      <c r="T158" s="558"/>
      <c r="U158" s="558"/>
      <c r="V158" s="558"/>
      <c r="W158" s="558"/>
      <c r="X158" s="558"/>
      <c r="Y158" s="558"/>
      <c r="Z158" s="558"/>
      <c r="AA158" s="558"/>
    </row>
    <row r="159" spans="1:27" ht="13.5" customHeight="1">
      <c r="A159" s="1"/>
      <c r="B159" s="1"/>
      <c r="D159" s="541"/>
      <c r="E159" s="539" t="s">
        <v>631</v>
      </c>
      <c r="F159" s="545"/>
      <c r="G159" s="545"/>
      <c r="H159" s="545"/>
      <c r="I159" s="545"/>
      <c r="J159" s="545"/>
      <c r="K159" s="545"/>
      <c r="L159" s="545"/>
      <c r="M159" s="545"/>
      <c r="N159" s="545"/>
      <c r="O159" s="545"/>
      <c r="P159" s="545"/>
      <c r="Q159" s="545"/>
      <c r="R159" s="545"/>
      <c r="S159" s="545"/>
      <c r="T159" s="545"/>
      <c r="U159" s="545"/>
      <c r="V159" s="545"/>
      <c r="W159" s="545"/>
      <c r="X159" s="545"/>
      <c r="Y159" s="545"/>
      <c r="Z159" s="545"/>
      <c r="AA159" s="545"/>
    </row>
    <row r="160" spans="1:27" ht="13.5" customHeight="1">
      <c r="A160" s="1"/>
      <c r="B160" s="1"/>
      <c r="C160" s="541" t="s">
        <v>589</v>
      </c>
      <c r="D160" s="541" t="s">
        <v>632</v>
      </c>
      <c r="E160" s="545"/>
      <c r="F160" s="545"/>
      <c r="G160" s="545"/>
      <c r="H160" s="545"/>
      <c r="I160" s="545"/>
      <c r="J160" s="545"/>
      <c r="K160" s="545"/>
      <c r="L160" s="545"/>
      <c r="M160" s="545"/>
      <c r="N160" s="545"/>
      <c r="O160" s="545"/>
      <c r="P160" s="545"/>
      <c r="Q160" s="545"/>
      <c r="R160" s="545"/>
      <c r="S160" s="545"/>
      <c r="T160" s="545"/>
      <c r="U160" s="545"/>
      <c r="V160" s="545"/>
      <c r="W160" s="545"/>
      <c r="X160" s="545"/>
      <c r="Y160" s="545"/>
      <c r="Z160" s="545"/>
      <c r="AA160" s="545"/>
    </row>
    <row r="161" spans="1:27" ht="13.5" customHeight="1">
      <c r="A161" s="1"/>
      <c r="B161" s="1"/>
      <c r="C161" s="541"/>
      <c r="D161" s="582" t="s">
        <v>566</v>
      </c>
      <c r="E161" s="545" t="s">
        <v>633</v>
      </c>
      <c r="F161" s="545"/>
      <c r="G161" s="545"/>
      <c r="H161" s="545"/>
      <c r="I161" s="545"/>
      <c r="J161" s="545"/>
      <c r="K161" s="545"/>
      <c r="L161" s="545"/>
      <c r="M161" s="545"/>
      <c r="N161" s="545"/>
      <c r="O161" s="545"/>
      <c r="P161" s="545"/>
      <c r="Q161" s="545"/>
      <c r="R161" s="545"/>
      <c r="S161" s="545"/>
      <c r="T161" s="545"/>
      <c r="U161" s="545"/>
      <c r="V161" s="545"/>
      <c r="W161" s="545"/>
      <c r="X161" s="545"/>
      <c r="Y161" s="545"/>
      <c r="Z161" s="545"/>
      <c r="AA161" s="545"/>
    </row>
    <row r="162" spans="1:27" ht="13.5" customHeight="1">
      <c r="A162" s="1"/>
      <c r="B162" s="1"/>
      <c r="C162" s="541"/>
      <c r="D162" s="582" t="s">
        <v>566</v>
      </c>
      <c r="E162" s="698" t="s">
        <v>634</v>
      </c>
      <c r="F162" s="698"/>
      <c r="G162" s="698"/>
      <c r="H162" s="698"/>
      <c r="I162" s="698"/>
      <c r="J162" s="698"/>
      <c r="K162" s="698"/>
      <c r="L162" s="698"/>
      <c r="M162" s="698"/>
      <c r="N162" s="698"/>
      <c r="O162" s="698"/>
      <c r="P162" s="698"/>
      <c r="Q162" s="698"/>
      <c r="R162" s="698"/>
      <c r="S162" s="698"/>
      <c r="T162" s="698"/>
      <c r="U162" s="698"/>
      <c r="V162" s="698"/>
      <c r="W162" s="698"/>
      <c r="X162" s="698"/>
      <c r="Y162" s="698"/>
      <c r="Z162" s="698"/>
      <c r="AA162" s="698"/>
    </row>
    <row r="163" spans="1:27" ht="13.5" customHeight="1">
      <c r="A163" s="1"/>
      <c r="B163" s="1"/>
      <c r="C163" s="541"/>
      <c r="D163" s="582"/>
      <c r="E163" s="698"/>
      <c r="F163" s="698"/>
      <c r="G163" s="698"/>
      <c r="H163" s="698"/>
      <c r="I163" s="698"/>
      <c r="J163" s="698"/>
      <c r="K163" s="698"/>
      <c r="L163" s="698"/>
      <c r="M163" s="698"/>
      <c r="N163" s="698"/>
      <c r="O163" s="698"/>
      <c r="P163" s="698"/>
      <c r="Q163" s="698"/>
      <c r="R163" s="698"/>
      <c r="S163" s="698"/>
      <c r="T163" s="698"/>
      <c r="U163" s="698"/>
      <c r="V163" s="698"/>
      <c r="W163" s="698"/>
      <c r="X163" s="698"/>
      <c r="Y163" s="698"/>
      <c r="Z163" s="698"/>
      <c r="AA163" s="698"/>
    </row>
    <row r="164" spans="1:27" ht="13.5" customHeight="1">
      <c r="A164" s="1"/>
      <c r="B164" s="1"/>
      <c r="C164" s="541"/>
      <c r="D164" s="582" t="s">
        <v>566</v>
      </c>
      <c r="E164" s="698" t="s">
        <v>635</v>
      </c>
      <c r="F164" s="698"/>
      <c r="G164" s="698"/>
      <c r="H164" s="698"/>
      <c r="I164" s="698"/>
      <c r="J164" s="698"/>
      <c r="K164" s="698"/>
      <c r="L164" s="698"/>
      <c r="M164" s="698"/>
      <c r="N164" s="698"/>
      <c r="O164" s="698"/>
      <c r="P164" s="698"/>
      <c r="Q164" s="698"/>
      <c r="R164" s="698"/>
      <c r="S164" s="698"/>
      <c r="T164" s="698"/>
      <c r="U164" s="698"/>
      <c r="V164" s="698"/>
      <c r="W164" s="698"/>
      <c r="X164" s="698"/>
      <c r="Y164" s="698"/>
      <c r="Z164" s="698"/>
      <c r="AA164" s="698"/>
    </row>
    <row r="165" spans="1:27" ht="13.5" customHeight="1">
      <c r="A165" s="1"/>
      <c r="B165" s="1"/>
      <c r="C165" s="541"/>
      <c r="D165" s="582"/>
      <c r="E165" s="698"/>
      <c r="F165" s="698"/>
      <c r="G165" s="698"/>
      <c r="H165" s="698"/>
      <c r="I165" s="698"/>
      <c r="J165" s="698"/>
      <c r="K165" s="698"/>
      <c r="L165" s="698"/>
      <c r="M165" s="698"/>
      <c r="N165" s="698"/>
      <c r="O165" s="698"/>
      <c r="P165" s="698"/>
      <c r="Q165" s="698"/>
      <c r="R165" s="698"/>
      <c r="S165" s="698"/>
      <c r="T165" s="698"/>
      <c r="U165" s="698"/>
      <c r="V165" s="698"/>
      <c r="W165" s="698"/>
      <c r="X165" s="698"/>
      <c r="Y165" s="698"/>
      <c r="Z165" s="698"/>
      <c r="AA165" s="698"/>
    </row>
    <row r="166" spans="1:27" ht="13.5" customHeight="1">
      <c r="A166" s="1"/>
      <c r="B166" s="1"/>
      <c r="C166" s="541"/>
      <c r="D166" s="582" t="s">
        <v>566</v>
      </c>
      <c r="E166" s="545" t="s">
        <v>636</v>
      </c>
      <c r="F166" s="545"/>
      <c r="G166" s="545"/>
      <c r="H166" s="545"/>
      <c r="I166" s="545"/>
      <c r="J166" s="545"/>
      <c r="K166" s="545"/>
      <c r="L166" s="545"/>
      <c r="M166" s="545"/>
      <c r="N166" s="545"/>
      <c r="O166" s="545"/>
      <c r="P166" s="545"/>
      <c r="Q166" s="545"/>
      <c r="R166" s="545"/>
      <c r="S166" s="545"/>
      <c r="T166" s="545"/>
      <c r="U166" s="572"/>
      <c r="V166" s="574"/>
      <c r="W166" s="574"/>
      <c r="X166" s="574"/>
      <c r="Y166" s="574"/>
      <c r="Z166" s="574"/>
      <c r="AA166" s="574"/>
    </row>
    <row r="167" spans="1:27" ht="13.5" customHeight="1">
      <c r="A167" s="1"/>
      <c r="B167" s="1"/>
      <c r="C167" s="541" t="s">
        <v>596</v>
      </c>
      <c r="D167" s="541" t="s">
        <v>637</v>
      </c>
      <c r="E167" s="541"/>
      <c r="F167" s="545"/>
      <c r="G167" s="545"/>
      <c r="H167" s="545"/>
      <c r="I167" s="545"/>
      <c r="J167" s="545"/>
      <c r="K167" s="545"/>
      <c r="L167" s="545"/>
      <c r="M167" s="545"/>
      <c r="N167" s="545"/>
      <c r="O167" s="545"/>
      <c r="P167" s="545"/>
      <c r="Q167" s="545"/>
      <c r="R167" s="545"/>
      <c r="S167" s="545"/>
      <c r="T167" s="545"/>
      <c r="U167" s="572"/>
      <c r="V167" s="574"/>
      <c r="W167" s="574"/>
      <c r="X167" s="574"/>
      <c r="Y167" s="574"/>
      <c r="Z167" s="574"/>
      <c r="AA167" s="574"/>
    </row>
    <row r="168" spans="1:27" ht="13.5" customHeight="1">
      <c r="A168" s="1"/>
      <c r="B168" s="1"/>
      <c r="C168" s="541"/>
      <c r="D168" s="582" t="s">
        <v>566</v>
      </c>
      <c r="E168" s="545" t="s">
        <v>638</v>
      </c>
      <c r="F168" s="545"/>
      <c r="G168" s="545"/>
      <c r="H168" s="545"/>
      <c r="I168" s="545"/>
      <c r="J168" s="545"/>
      <c r="K168" s="545"/>
      <c r="L168" s="545"/>
      <c r="M168" s="545"/>
      <c r="N168" s="545"/>
      <c r="O168" s="545"/>
      <c r="P168" s="545"/>
      <c r="Q168" s="545"/>
      <c r="R168" s="545"/>
      <c r="S168" s="545"/>
      <c r="T168" s="545"/>
      <c r="U168" s="572"/>
      <c r="V168" s="574"/>
      <c r="W168" s="574"/>
      <c r="X168" s="574"/>
      <c r="Y168" s="574"/>
      <c r="Z168" s="574"/>
      <c r="AA168" s="574"/>
    </row>
    <row r="169" spans="1:27" ht="13.5" customHeight="1">
      <c r="A169" s="1"/>
      <c r="B169" s="1"/>
      <c r="C169" s="541"/>
      <c r="D169" s="582" t="s">
        <v>566</v>
      </c>
      <c r="E169" s="702" t="s">
        <v>639</v>
      </c>
      <c r="F169" s="702"/>
      <c r="G169" s="702"/>
      <c r="H169" s="702"/>
      <c r="I169" s="702"/>
      <c r="J169" s="702"/>
      <c r="K169" s="702"/>
      <c r="L169" s="702"/>
      <c r="M169" s="702"/>
      <c r="N169" s="702"/>
      <c r="O169" s="702"/>
      <c r="P169" s="702"/>
      <c r="Q169" s="702"/>
      <c r="R169" s="702"/>
      <c r="S169" s="702"/>
      <c r="T169" s="702"/>
      <c r="U169" s="702"/>
      <c r="V169" s="702"/>
      <c r="W169" s="702"/>
      <c r="X169" s="702"/>
      <c r="Y169" s="702"/>
      <c r="Z169" s="702"/>
      <c r="AA169" s="702"/>
    </row>
    <row r="170" spans="1:27" ht="13.5" customHeight="1">
      <c r="A170" s="1"/>
      <c r="B170" s="1"/>
      <c r="C170" s="541"/>
      <c r="D170" s="545"/>
      <c r="E170" s="702"/>
      <c r="F170" s="702"/>
      <c r="G170" s="702"/>
      <c r="H170" s="702"/>
      <c r="I170" s="702"/>
      <c r="J170" s="702"/>
      <c r="K170" s="702"/>
      <c r="L170" s="702"/>
      <c r="M170" s="702"/>
      <c r="N170" s="702"/>
      <c r="O170" s="702"/>
      <c r="P170" s="702"/>
      <c r="Q170" s="702"/>
      <c r="R170" s="702"/>
      <c r="S170" s="702"/>
      <c r="T170" s="702"/>
      <c r="U170" s="702"/>
      <c r="V170" s="702"/>
      <c r="W170" s="702"/>
      <c r="X170" s="702"/>
      <c r="Y170" s="702"/>
      <c r="Z170" s="702"/>
      <c r="AA170" s="702"/>
    </row>
    <row r="171" spans="1:27" ht="13.5" customHeight="1">
      <c r="A171" s="1"/>
      <c r="B171" s="1"/>
      <c r="C171" s="541" t="s">
        <v>640</v>
      </c>
      <c r="D171" s="541" t="s">
        <v>438</v>
      </c>
      <c r="E171" s="545"/>
      <c r="F171" s="545"/>
      <c r="G171" s="545"/>
      <c r="H171" s="545"/>
      <c r="I171" s="545"/>
      <c r="J171" s="545"/>
      <c r="K171" s="545"/>
      <c r="L171" s="545"/>
      <c r="M171" s="545"/>
      <c r="N171" s="545"/>
      <c r="O171" s="545"/>
      <c r="P171" s="545"/>
      <c r="Q171" s="545"/>
      <c r="R171" s="545"/>
      <c r="S171" s="545"/>
      <c r="T171" s="545"/>
      <c r="U171" s="572"/>
      <c r="V171" s="574"/>
      <c r="W171" s="574"/>
      <c r="X171" s="574"/>
      <c r="Y171" s="574"/>
      <c r="Z171" s="574"/>
      <c r="AA171" s="574"/>
    </row>
    <row r="172" spans="1:27" ht="13.5" customHeight="1">
      <c r="A172" s="1"/>
      <c r="B172" s="1"/>
      <c r="C172" s="541"/>
      <c r="D172" s="582" t="s">
        <v>566</v>
      </c>
      <c r="E172" s="545" t="s">
        <v>641</v>
      </c>
      <c r="F172" s="545"/>
      <c r="G172" s="545"/>
      <c r="H172" s="545"/>
      <c r="I172" s="545"/>
      <c r="J172" s="545"/>
      <c r="K172" s="545"/>
      <c r="L172" s="545"/>
      <c r="M172" s="545"/>
      <c r="N172" s="545"/>
      <c r="O172" s="545"/>
      <c r="P172" s="545"/>
      <c r="Q172" s="545"/>
      <c r="R172" s="545"/>
      <c r="S172" s="545"/>
      <c r="T172" s="545"/>
      <c r="U172" s="572"/>
      <c r="V172" s="574"/>
      <c r="W172" s="574"/>
      <c r="X172" s="574"/>
      <c r="Y172" s="574"/>
      <c r="Z172" s="574"/>
      <c r="AA172" s="574"/>
    </row>
    <row r="173" spans="1:27" ht="13.5" customHeight="1">
      <c r="A173" s="1"/>
      <c r="B173" s="1"/>
      <c r="C173" s="541"/>
      <c r="D173" s="582"/>
      <c r="E173" s="702" t="s">
        <v>642</v>
      </c>
      <c r="F173" s="702"/>
      <c r="G173" s="702"/>
      <c r="H173" s="702"/>
      <c r="I173" s="702"/>
      <c r="J173" s="702"/>
      <c r="K173" s="702"/>
      <c r="L173" s="702"/>
      <c r="M173" s="702"/>
      <c r="N173" s="702"/>
      <c r="O173" s="702"/>
      <c r="P173" s="702"/>
      <c r="Q173" s="702"/>
      <c r="R173" s="702"/>
      <c r="S173" s="702"/>
      <c r="T173" s="702"/>
      <c r="U173" s="702"/>
      <c r="V173" s="702"/>
      <c r="W173" s="702"/>
      <c r="X173" s="702"/>
      <c r="Y173" s="702"/>
      <c r="Z173" s="702"/>
      <c r="AA173" s="702"/>
    </row>
    <row r="174" spans="1:27" ht="13.5" customHeight="1">
      <c r="A174" s="1"/>
      <c r="B174" s="1"/>
      <c r="C174" s="541"/>
      <c r="D174" s="545"/>
      <c r="E174" s="702"/>
      <c r="F174" s="702"/>
      <c r="G174" s="702"/>
      <c r="H174" s="702"/>
      <c r="I174" s="702"/>
      <c r="J174" s="702"/>
      <c r="K174" s="702"/>
      <c r="L174" s="702"/>
      <c r="M174" s="702"/>
      <c r="N174" s="702"/>
      <c r="O174" s="702"/>
      <c r="P174" s="702"/>
      <c r="Q174" s="702"/>
      <c r="R174" s="702"/>
      <c r="S174" s="702"/>
      <c r="T174" s="702"/>
      <c r="U174" s="702"/>
      <c r="V174" s="702"/>
      <c r="W174" s="702"/>
      <c r="X174" s="702"/>
      <c r="Y174" s="702"/>
      <c r="Z174" s="702"/>
      <c r="AA174" s="702"/>
    </row>
    <row r="175" spans="1:27" ht="13.5" customHeight="1">
      <c r="A175" s="1"/>
      <c r="B175" s="1"/>
      <c r="C175" s="541"/>
      <c r="D175" s="545"/>
      <c r="E175" s="702" t="s">
        <v>643</v>
      </c>
      <c r="F175" s="702"/>
      <c r="G175" s="702"/>
      <c r="H175" s="702"/>
      <c r="I175" s="702"/>
      <c r="J175" s="702"/>
      <c r="K175" s="702"/>
      <c r="L175" s="702"/>
      <c r="M175" s="702"/>
      <c r="N175" s="702"/>
      <c r="O175" s="702"/>
      <c r="P175" s="702"/>
      <c r="Q175" s="702"/>
      <c r="R175" s="702"/>
      <c r="S175" s="702"/>
      <c r="T175" s="702"/>
      <c r="U175" s="702"/>
      <c r="V175" s="702"/>
      <c r="W175" s="702"/>
      <c r="X175" s="702"/>
      <c r="Y175" s="702"/>
      <c r="Z175" s="702"/>
      <c r="AA175" s="702"/>
    </row>
    <row r="176" spans="1:27" ht="13.5" customHeight="1">
      <c r="A176" s="1"/>
      <c r="B176" s="1"/>
      <c r="C176" s="541" t="s">
        <v>644</v>
      </c>
      <c r="D176" s="541" t="s">
        <v>645</v>
      </c>
      <c r="E176" s="541"/>
      <c r="F176" s="545"/>
      <c r="G176" s="545"/>
      <c r="H176" s="545"/>
      <c r="I176" s="545"/>
      <c r="J176" s="545"/>
      <c r="K176" s="545"/>
      <c r="L176" s="545"/>
      <c r="M176" s="545"/>
      <c r="N176" s="545"/>
      <c r="O176" s="545"/>
      <c r="P176" s="545"/>
      <c r="Q176" s="545"/>
      <c r="R176" s="545"/>
      <c r="S176" s="545"/>
      <c r="T176" s="545"/>
      <c r="U176" s="572"/>
      <c r="V176" s="574"/>
      <c r="W176" s="574"/>
      <c r="X176" s="574"/>
      <c r="Y176" s="574"/>
      <c r="Z176" s="574"/>
      <c r="AA176" s="574"/>
    </row>
    <row r="177" spans="1:27" ht="13.5" customHeight="1">
      <c r="A177" s="1"/>
      <c r="B177" s="1"/>
      <c r="C177" s="541"/>
      <c r="D177" s="582" t="s">
        <v>566</v>
      </c>
      <c r="E177" s="545" t="s">
        <v>646</v>
      </c>
      <c r="F177" s="545"/>
      <c r="G177" s="545"/>
      <c r="H177" s="545"/>
      <c r="I177" s="545"/>
      <c r="J177" s="545"/>
      <c r="K177" s="545"/>
      <c r="L177" s="545"/>
      <c r="M177" s="545"/>
      <c r="N177" s="545"/>
      <c r="O177" s="545"/>
      <c r="P177" s="545"/>
      <c r="Q177" s="545"/>
      <c r="R177" s="545"/>
      <c r="S177" s="545"/>
      <c r="T177" s="545"/>
      <c r="U177" s="572"/>
      <c r="V177" s="574"/>
      <c r="W177" s="574"/>
      <c r="X177" s="574"/>
      <c r="Y177" s="574"/>
      <c r="Z177" s="574"/>
      <c r="AA177" s="574"/>
    </row>
    <row r="178" spans="1:27" ht="13.5" customHeight="1">
      <c r="A178" s="1"/>
      <c r="B178" s="1"/>
      <c r="C178" s="541"/>
      <c r="D178" s="582" t="s">
        <v>566</v>
      </c>
      <c r="E178" s="702" t="s">
        <v>647</v>
      </c>
      <c r="F178" s="702"/>
      <c r="G178" s="702"/>
      <c r="H178" s="702"/>
      <c r="I178" s="702"/>
      <c r="J178" s="702"/>
      <c r="K178" s="702"/>
      <c r="L178" s="702"/>
      <c r="M178" s="702"/>
      <c r="N178" s="702"/>
      <c r="O178" s="702"/>
      <c r="P178" s="702"/>
      <c r="Q178" s="702"/>
      <c r="R178" s="702"/>
      <c r="S178" s="702"/>
      <c r="T178" s="702"/>
      <c r="U178" s="702"/>
      <c r="V178" s="702"/>
      <c r="W178" s="702"/>
      <c r="X178" s="702"/>
      <c r="Y178" s="702"/>
      <c r="Z178" s="702"/>
      <c r="AA178" s="702"/>
    </row>
    <row r="179" spans="1:27" ht="13.5" customHeight="1">
      <c r="A179" s="1"/>
      <c r="B179" s="1"/>
      <c r="C179" s="541"/>
      <c r="D179" s="582"/>
      <c r="E179" s="702"/>
      <c r="F179" s="702"/>
      <c r="G179" s="702"/>
      <c r="H179" s="702"/>
      <c r="I179" s="702"/>
      <c r="J179" s="702"/>
      <c r="K179" s="702"/>
      <c r="L179" s="702"/>
      <c r="M179" s="702"/>
      <c r="N179" s="702"/>
      <c r="O179" s="702"/>
      <c r="P179" s="702"/>
      <c r="Q179" s="702"/>
      <c r="R179" s="702"/>
      <c r="S179" s="702"/>
      <c r="T179" s="702"/>
      <c r="U179" s="702"/>
      <c r="V179" s="702"/>
      <c r="W179" s="702"/>
      <c r="X179" s="702"/>
      <c r="Y179" s="702"/>
      <c r="Z179" s="702"/>
      <c r="AA179" s="702"/>
    </row>
    <row r="180" spans="1:27" ht="13.5" customHeight="1">
      <c r="A180" s="1"/>
      <c r="B180" s="1"/>
      <c r="C180" s="541" t="s">
        <v>648</v>
      </c>
      <c r="D180" s="541" t="s">
        <v>649</v>
      </c>
      <c r="E180" s="541"/>
      <c r="F180" s="545"/>
      <c r="G180" s="545"/>
      <c r="H180" s="545"/>
      <c r="I180" s="545"/>
      <c r="J180" s="545"/>
      <c r="K180" s="545"/>
      <c r="L180" s="545"/>
      <c r="M180" s="545"/>
      <c r="N180" s="545"/>
      <c r="O180" s="545"/>
      <c r="P180" s="545"/>
      <c r="Q180" s="545"/>
      <c r="R180" s="545"/>
      <c r="S180" s="545"/>
      <c r="T180" s="545"/>
      <c r="U180" s="572"/>
      <c r="V180" s="574"/>
      <c r="W180" s="574"/>
      <c r="X180" s="574"/>
      <c r="Y180" s="574"/>
      <c r="Z180" s="574"/>
      <c r="AA180" s="574"/>
    </row>
    <row r="181" spans="1:27" ht="13.5" customHeight="1">
      <c r="A181" s="1"/>
      <c r="B181" s="1"/>
      <c r="C181" s="541"/>
      <c r="D181" s="582" t="s">
        <v>566</v>
      </c>
      <c r="E181" s="545" t="s">
        <v>650</v>
      </c>
      <c r="F181" s="545"/>
      <c r="G181" s="545"/>
      <c r="H181" s="545"/>
      <c r="I181" s="545"/>
      <c r="J181" s="545"/>
      <c r="K181" s="545"/>
      <c r="L181" s="545"/>
      <c r="M181" s="545"/>
      <c r="N181" s="545"/>
      <c r="O181" s="545"/>
      <c r="P181" s="545"/>
      <c r="Q181" s="545"/>
      <c r="R181" s="545"/>
      <c r="S181" s="545"/>
      <c r="T181" s="545"/>
      <c r="U181" s="572"/>
      <c r="V181" s="574"/>
      <c r="W181" s="574"/>
      <c r="X181" s="574"/>
      <c r="Y181" s="574"/>
      <c r="Z181" s="574"/>
      <c r="AA181" s="574"/>
    </row>
    <row r="182" spans="1:27" ht="13.5" customHeight="1">
      <c r="A182" s="1"/>
      <c r="B182" s="1"/>
      <c r="C182" s="541"/>
      <c r="D182" s="582" t="s">
        <v>566</v>
      </c>
      <c r="E182" s="545" t="s">
        <v>651</v>
      </c>
      <c r="F182" s="545"/>
      <c r="G182" s="545"/>
      <c r="H182" s="545"/>
      <c r="I182" s="545"/>
      <c r="J182" s="545"/>
      <c r="K182" s="545"/>
      <c r="L182" s="545"/>
      <c r="M182" s="545"/>
      <c r="N182" s="545"/>
      <c r="O182" s="545"/>
      <c r="P182" s="545"/>
      <c r="Q182" s="545"/>
      <c r="R182" s="545"/>
      <c r="S182" s="545"/>
      <c r="T182" s="545"/>
      <c r="U182" s="572"/>
      <c r="V182" s="574"/>
      <c r="W182" s="574"/>
      <c r="X182" s="574"/>
      <c r="Y182" s="574"/>
      <c r="Z182" s="574"/>
      <c r="AA182" s="574"/>
    </row>
    <row r="183" spans="1:27" ht="13.5" customHeight="1">
      <c r="A183" s="1"/>
      <c r="B183" s="1"/>
      <c r="C183" s="541"/>
      <c r="D183" s="582" t="s">
        <v>566</v>
      </c>
      <c r="E183" s="545" t="s">
        <v>652</v>
      </c>
      <c r="F183" s="545"/>
      <c r="G183" s="545"/>
      <c r="H183" s="545"/>
      <c r="I183" s="545"/>
      <c r="J183" s="545"/>
      <c r="K183" s="545"/>
      <c r="L183" s="545"/>
      <c r="M183" s="545"/>
      <c r="N183" s="545"/>
      <c r="O183" s="545"/>
      <c r="P183" s="545"/>
      <c r="Q183" s="545"/>
      <c r="R183" s="545"/>
      <c r="S183" s="545"/>
      <c r="T183" s="545"/>
      <c r="U183" s="572"/>
      <c r="V183" s="574"/>
      <c r="W183" s="574"/>
      <c r="X183" s="574"/>
      <c r="Y183" s="574"/>
      <c r="Z183" s="574"/>
      <c r="AA183" s="574"/>
    </row>
    <row r="184" spans="1:27" ht="13.5" customHeight="1">
      <c r="A184" s="1"/>
      <c r="B184" s="1"/>
      <c r="C184" s="541" t="s">
        <v>653</v>
      </c>
      <c r="D184" s="541" t="s">
        <v>654</v>
      </c>
      <c r="E184" s="541"/>
      <c r="F184" s="545"/>
      <c r="G184" s="545"/>
      <c r="H184" s="545"/>
      <c r="I184" s="545"/>
      <c r="J184" s="545"/>
      <c r="K184" s="545"/>
      <c r="L184" s="545"/>
      <c r="M184" s="545"/>
      <c r="N184" s="545"/>
      <c r="O184" s="545"/>
      <c r="P184" s="545"/>
      <c r="Q184" s="545"/>
      <c r="R184" s="545"/>
      <c r="S184" s="545"/>
      <c r="T184" s="545"/>
      <c r="U184" s="572"/>
      <c r="V184" s="574"/>
      <c r="W184" s="574"/>
      <c r="X184" s="574"/>
      <c r="Y184" s="574"/>
      <c r="Z184" s="574"/>
      <c r="AA184" s="574"/>
    </row>
    <row r="185" spans="1:27" ht="13.5" customHeight="1">
      <c r="A185" s="1"/>
      <c r="B185" s="1"/>
      <c r="C185" s="541"/>
      <c r="D185" s="541" t="s">
        <v>655</v>
      </c>
      <c r="E185" s="541" t="s">
        <v>656</v>
      </c>
      <c r="F185" s="545"/>
      <c r="G185" s="545"/>
      <c r="H185" s="545"/>
      <c r="I185" s="545"/>
      <c r="J185" s="545"/>
      <c r="K185" s="545"/>
      <c r="L185" s="545"/>
      <c r="M185" s="545"/>
      <c r="N185" s="545"/>
      <c r="O185" s="545"/>
      <c r="P185" s="545"/>
      <c r="Q185" s="545"/>
      <c r="R185" s="545"/>
      <c r="S185" s="545"/>
      <c r="T185" s="545"/>
      <c r="U185" s="572"/>
      <c r="V185" s="574"/>
      <c r="W185" s="574"/>
      <c r="X185" s="574"/>
      <c r="Y185" s="574"/>
      <c r="Z185" s="574"/>
      <c r="AA185" s="574"/>
    </row>
    <row r="186" spans="1:27" ht="13.5" customHeight="1">
      <c r="A186" s="1"/>
      <c r="B186" s="1"/>
      <c r="C186" s="541"/>
      <c r="D186" s="545"/>
      <c r="E186" s="582" t="s">
        <v>566</v>
      </c>
      <c r="F186" s="545" t="s">
        <v>657</v>
      </c>
      <c r="G186" s="545"/>
      <c r="H186" s="545"/>
      <c r="I186" s="545"/>
      <c r="J186" s="545"/>
      <c r="K186" s="545"/>
      <c r="L186" s="545"/>
      <c r="M186" s="545"/>
      <c r="N186" s="545"/>
      <c r="O186" s="545"/>
      <c r="P186" s="545"/>
      <c r="Q186" s="545"/>
      <c r="R186" s="545"/>
      <c r="S186" s="545"/>
      <c r="T186" s="545"/>
      <c r="U186" s="572"/>
      <c r="V186" s="574"/>
      <c r="W186" s="574"/>
      <c r="X186" s="574"/>
      <c r="Y186" s="574"/>
      <c r="Z186" s="574"/>
      <c r="AA186" s="574"/>
    </row>
    <row r="187" spans="1:27" ht="13.5" customHeight="1">
      <c r="A187" s="1"/>
      <c r="B187" s="1"/>
      <c r="C187" s="541"/>
      <c r="D187" s="545"/>
      <c r="E187" s="582" t="s">
        <v>566</v>
      </c>
      <c r="F187" s="545" t="s">
        <v>658</v>
      </c>
      <c r="G187" s="545"/>
      <c r="H187" s="545"/>
      <c r="I187" s="545"/>
      <c r="J187" s="545"/>
      <c r="K187" s="545"/>
      <c r="L187" s="545"/>
      <c r="M187" s="545"/>
      <c r="N187" s="545"/>
      <c r="O187" s="545"/>
      <c r="P187" s="545"/>
      <c r="Q187" s="545"/>
      <c r="R187" s="545"/>
      <c r="S187" s="545"/>
      <c r="T187" s="545"/>
      <c r="U187" s="572"/>
      <c r="V187" s="574"/>
      <c r="W187" s="574"/>
      <c r="X187" s="574"/>
      <c r="Y187" s="574"/>
      <c r="Z187" s="574"/>
      <c r="AA187" s="574"/>
    </row>
    <row r="188" spans="1:27" ht="13.5" customHeight="1">
      <c r="A188" s="1"/>
      <c r="B188" s="1"/>
      <c r="C188" s="541"/>
      <c r="D188" s="541" t="s">
        <v>659</v>
      </c>
      <c r="E188" s="541" t="s">
        <v>660</v>
      </c>
      <c r="F188" s="545"/>
      <c r="G188" s="545"/>
      <c r="H188" s="545"/>
      <c r="I188" s="545"/>
      <c r="J188" s="545"/>
      <c r="K188" s="545"/>
      <c r="L188" s="545"/>
      <c r="M188" s="545"/>
      <c r="N188" s="545"/>
      <c r="O188" s="545"/>
      <c r="P188" s="545"/>
      <c r="Q188" s="545"/>
      <c r="R188" s="545"/>
      <c r="S188" s="545"/>
      <c r="T188" s="545"/>
      <c r="U188" s="572"/>
      <c r="V188" s="574"/>
      <c r="W188" s="574"/>
      <c r="X188" s="574"/>
      <c r="Y188" s="574"/>
      <c r="Z188" s="574"/>
      <c r="AA188" s="574"/>
    </row>
    <row r="189" spans="1:27" ht="13.5" customHeight="1">
      <c r="A189" s="1"/>
      <c r="B189" s="1"/>
      <c r="C189" s="541"/>
      <c r="D189" s="545"/>
      <c r="E189" s="582" t="s">
        <v>566</v>
      </c>
      <c r="F189" s="545" t="s">
        <v>661</v>
      </c>
      <c r="G189" s="545"/>
      <c r="H189" s="545"/>
      <c r="I189" s="545"/>
      <c r="J189" s="545"/>
      <c r="K189" s="545"/>
      <c r="L189" s="545"/>
      <c r="M189" s="545"/>
      <c r="N189" s="545"/>
      <c r="O189" s="545"/>
      <c r="P189" s="545"/>
      <c r="Q189" s="545"/>
      <c r="R189" s="545"/>
      <c r="S189" s="545"/>
      <c r="T189" s="545"/>
      <c r="U189" s="572"/>
      <c r="V189" s="574"/>
      <c r="W189" s="574"/>
      <c r="X189" s="574"/>
      <c r="Y189" s="574"/>
      <c r="Z189" s="574"/>
      <c r="AA189" s="574"/>
    </row>
    <row r="190" spans="1:27" ht="13.5" customHeight="1">
      <c r="A190" s="1"/>
      <c r="B190" s="1"/>
      <c r="C190" s="541"/>
      <c r="D190" s="545"/>
      <c r="E190" s="582" t="s">
        <v>566</v>
      </c>
      <c r="F190" s="702" t="s">
        <v>662</v>
      </c>
      <c r="G190" s="702"/>
      <c r="H190" s="702"/>
      <c r="I190" s="702"/>
      <c r="J190" s="702"/>
      <c r="K190" s="702"/>
      <c r="L190" s="702"/>
      <c r="M190" s="702"/>
      <c r="N190" s="702"/>
      <c r="O190" s="702"/>
      <c r="P190" s="702"/>
      <c r="Q190" s="702"/>
      <c r="R190" s="702"/>
      <c r="S190" s="702"/>
      <c r="T190" s="702"/>
      <c r="U190" s="702"/>
      <c r="V190" s="702"/>
      <c r="W190" s="702"/>
      <c r="X190" s="702"/>
      <c r="Y190" s="702"/>
      <c r="Z190" s="702"/>
      <c r="AA190" s="702"/>
    </row>
    <row r="191" spans="1:27" ht="13.5" customHeight="1">
      <c r="A191" s="1"/>
      <c r="B191" s="1"/>
      <c r="C191" s="541"/>
      <c r="D191" s="545"/>
      <c r="E191" s="545"/>
      <c r="F191" s="702"/>
      <c r="G191" s="702"/>
      <c r="H191" s="702"/>
      <c r="I191" s="702"/>
      <c r="J191" s="702"/>
      <c r="K191" s="702"/>
      <c r="L191" s="702"/>
      <c r="M191" s="702"/>
      <c r="N191" s="702"/>
      <c r="O191" s="702"/>
      <c r="P191" s="702"/>
      <c r="Q191" s="702"/>
      <c r="R191" s="702"/>
      <c r="S191" s="702"/>
      <c r="T191" s="702"/>
      <c r="U191" s="702"/>
      <c r="V191" s="702"/>
      <c r="W191" s="702"/>
      <c r="X191" s="702"/>
      <c r="Y191" s="702"/>
      <c r="Z191" s="702"/>
      <c r="AA191" s="702"/>
    </row>
    <row r="192" spans="1:27" ht="13.5" customHeight="1">
      <c r="A192" s="1"/>
      <c r="B192" s="1"/>
      <c r="C192" s="541"/>
      <c r="D192" s="541" t="s">
        <v>663</v>
      </c>
      <c r="E192" s="541" t="s">
        <v>664</v>
      </c>
      <c r="F192" s="541"/>
      <c r="G192" s="545"/>
      <c r="H192" s="545"/>
      <c r="I192" s="545"/>
      <c r="J192" s="545"/>
      <c r="K192" s="545"/>
      <c r="L192" s="545"/>
      <c r="M192" s="545"/>
      <c r="N192" s="545"/>
      <c r="O192" s="545"/>
      <c r="P192" s="545"/>
      <c r="Q192" s="545"/>
      <c r="R192" s="545"/>
      <c r="S192" s="545"/>
      <c r="T192" s="545"/>
      <c r="U192" s="572"/>
      <c r="V192" s="574"/>
      <c r="W192" s="574"/>
      <c r="X192" s="574"/>
      <c r="Y192" s="574"/>
      <c r="Z192" s="574"/>
      <c r="AA192" s="574"/>
    </row>
    <row r="193" spans="1:27" ht="13.5" customHeight="1">
      <c r="A193" s="1"/>
      <c r="B193" s="1"/>
      <c r="C193" s="541"/>
      <c r="D193" s="545"/>
      <c r="E193" s="582" t="s">
        <v>566</v>
      </c>
      <c r="F193" s="545" t="s">
        <v>665</v>
      </c>
      <c r="G193" s="545"/>
      <c r="H193" s="545"/>
      <c r="I193" s="545"/>
      <c r="J193" s="545"/>
      <c r="K193" s="545"/>
      <c r="L193" s="545"/>
      <c r="M193" s="545"/>
      <c r="N193" s="545"/>
      <c r="O193" s="545"/>
      <c r="P193" s="545"/>
      <c r="Q193" s="545"/>
      <c r="R193" s="545"/>
      <c r="S193" s="545"/>
      <c r="T193" s="545"/>
      <c r="U193" s="572"/>
      <c r="V193" s="574"/>
      <c r="W193" s="574"/>
      <c r="X193" s="574"/>
      <c r="Y193" s="574"/>
      <c r="Z193" s="574"/>
      <c r="AA193" s="574"/>
    </row>
    <row r="194" spans="1:27" ht="13.5" customHeight="1">
      <c r="A194" s="1"/>
      <c r="B194" s="1"/>
      <c r="C194" s="541"/>
      <c r="D194" s="545"/>
      <c r="E194" s="582" t="s">
        <v>566</v>
      </c>
      <c r="F194" s="545" t="s">
        <v>666</v>
      </c>
      <c r="G194" s="545"/>
      <c r="H194" s="545"/>
      <c r="I194" s="545"/>
      <c r="J194" s="545"/>
      <c r="K194" s="545"/>
      <c r="L194" s="545"/>
      <c r="M194" s="545"/>
      <c r="N194" s="545"/>
      <c r="O194" s="545"/>
      <c r="P194" s="545"/>
      <c r="Q194" s="545"/>
      <c r="R194" s="545"/>
      <c r="S194" s="545"/>
      <c r="T194" s="545"/>
      <c r="U194" s="572"/>
      <c r="V194" s="574"/>
      <c r="W194" s="574"/>
      <c r="X194" s="574"/>
      <c r="Y194" s="574"/>
      <c r="Z194" s="574"/>
      <c r="AA194" s="574"/>
    </row>
    <row r="195" spans="1:27" ht="13.5" customHeight="1">
      <c r="A195" s="1"/>
      <c r="B195" s="1"/>
      <c r="C195" s="541"/>
      <c r="D195" s="545"/>
      <c r="E195" s="582" t="s">
        <v>566</v>
      </c>
      <c r="F195" s="545" t="s">
        <v>667</v>
      </c>
      <c r="G195" s="545"/>
      <c r="H195" s="545"/>
      <c r="I195" s="545"/>
      <c r="J195" s="545"/>
      <c r="K195" s="545"/>
      <c r="L195" s="545"/>
      <c r="M195" s="545"/>
      <c r="N195" s="545"/>
      <c r="O195" s="545"/>
      <c r="P195" s="545"/>
      <c r="Q195" s="545"/>
      <c r="R195" s="545"/>
      <c r="S195" s="545"/>
      <c r="T195" s="545"/>
      <c r="U195" s="572"/>
      <c r="V195" s="574"/>
      <c r="W195" s="574"/>
      <c r="X195" s="574"/>
      <c r="Y195" s="574"/>
      <c r="Z195" s="574"/>
      <c r="AA195" s="574"/>
    </row>
    <row r="196" spans="1:27" ht="13.5" customHeight="1">
      <c r="A196" s="1"/>
      <c r="B196" s="1"/>
      <c r="C196" s="541"/>
      <c r="D196" s="545"/>
      <c r="E196" s="582" t="s">
        <v>566</v>
      </c>
      <c r="F196" s="702" t="s">
        <v>668</v>
      </c>
      <c r="G196" s="702"/>
      <c r="H196" s="702"/>
      <c r="I196" s="702"/>
      <c r="J196" s="702"/>
      <c r="K196" s="702"/>
      <c r="L196" s="702"/>
      <c r="M196" s="702"/>
      <c r="N196" s="702"/>
      <c r="O196" s="702"/>
      <c r="P196" s="702"/>
      <c r="Q196" s="702"/>
      <c r="R196" s="702"/>
      <c r="S196" s="702"/>
      <c r="T196" s="702"/>
      <c r="U196" s="702"/>
      <c r="V196" s="702"/>
      <c r="W196" s="702"/>
      <c r="X196" s="702"/>
      <c r="Y196" s="702"/>
      <c r="Z196" s="702"/>
      <c r="AA196" s="702"/>
    </row>
    <row r="197" spans="1:27" ht="13.5" customHeight="1">
      <c r="A197" s="1"/>
      <c r="B197" s="1"/>
      <c r="C197" s="541"/>
      <c r="D197" s="545"/>
      <c r="E197" s="582"/>
      <c r="F197" s="702"/>
      <c r="G197" s="702"/>
      <c r="H197" s="702"/>
      <c r="I197" s="702"/>
      <c r="J197" s="702"/>
      <c r="K197" s="702"/>
      <c r="L197" s="702"/>
      <c r="M197" s="702"/>
      <c r="N197" s="702"/>
      <c r="O197" s="702"/>
      <c r="P197" s="702"/>
      <c r="Q197" s="702"/>
      <c r="R197" s="702"/>
      <c r="S197" s="702"/>
      <c r="T197" s="702"/>
      <c r="U197" s="702"/>
      <c r="V197" s="702"/>
      <c r="W197" s="702"/>
      <c r="X197" s="702"/>
      <c r="Y197" s="702"/>
      <c r="Z197" s="702"/>
      <c r="AA197" s="702"/>
    </row>
    <row r="198" spans="1:27" ht="13.5" customHeight="1">
      <c r="A198" s="1"/>
      <c r="B198" s="1"/>
      <c r="C198" s="541"/>
      <c r="D198" s="541" t="s">
        <v>669</v>
      </c>
      <c r="E198" s="541" t="s">
        <v>670</v>
      </c>
      <c r="F198" s="545"/>
      <c r="G198" s="545"/>
      <c r="H198" s="545"/>
      <c r="I198" s="545"/>
      <c r="J198" s="545"/>
      <c r="K198" s="545"/>
      <c r="L198" s="545"/>
      <c r="M198" s="545"/>
      <c r="N198" s="545"/>
      <c r="O198" s="545"/>
      <c r="P198" s="545"/>
      <c r="Q198" s="545"/>
      <c r="R198" s="545"/>
      <c r="S198" s="545"/>
      <c r="T198" s="545"/>
      <c r="U198" s="572"/>
      <c r="V198" s="574"/>
      <c r="W198" s="574"/>
      <c r="X198" s="574"/>
      <c r="Y198" s="574"/>
      <c r="Z198" s="574"/>
      <c r="AA198" s="574"/>
    </row>
    <row r="199" spans="1:27" ht="13.5" customHeight="1">
      <c r="A199" s="1"/>
      <c r="B199" s="1"/>
      <c r="C199" s="541"/>
      <c r="D199" s="545"/>
      <c r="E199" s="582" t="s">
        <v>566</v>
      </c>
      <c r="F199" s="698" t="s">
        <v>671</v>
      </c>
      <c r="G199" s="698"/>
      <c r="H199" s="698"/>
      <c r="I199" s="698"/>
      <c r="J199" s="698"/>
      <c r="K199" s="698"/>
      <c r="L199" s="698"/>
      <c r="M199" s="698"/>
      <c r="N199" s="698"/>
      <c r="O199" s="698"/>
      <c r="P199" s="698"/>
      <c r="Q199" s="698"/>
      <c r="R199" s="698"/>
      <c r="S199" s="698"/>
      <c r="T199" s="698"/>
      <c r="U199" s="698"/>
      <c r="V199" s="698"/>
      <c r="W199" s="698"/>
      <c r="X199" s="698"/>
      <c r="Y199" s="698"/>
      <c r="Z199" s="698"/>
      <c r="AA199" s="698"/>
    </row>
    <row r="200" spans="1:27" ht="13.5" customHeight="1">
      <c r="A200" s="1"/>
      <c r="B200" s="1"/>
      <c r="C200" s="541"/>
      <c r="D200" s="545"/>
      <c r="E200" s="545"/>
      <c r="F200" s="698"/>
      <c r="G200" s="698"/>
      <c r="H200" s="698"/>
      <c r="I200" s="698"/>
      <c r="J200" s="698"/>
      <c r="K200" s="698"/>
      <c r="L200" s="698"/>
      <c r="M200" s="698"/>
      <c r="N200" s="698"/>
      <c r="O200" s="698"/>
      <c r="P200" s="698"/>
      <c r="Q200" s="698"/>
      <c r="R200" s="698"/>
      <c r="S200" s="698"/>
      <c r="T200" s="698"/>
      <c r="U200" s="698"/>
      <c r="V200" s="698"/>
      <c r="W200" s="698"/>
      <c r="X200" s="698"/>
      <c r="Y200" s="698"/>
      <c r="Z200" s="698"/>
      <c r="AA200" s="698"/>
    </row>
    <row r="201" spans="1:27" ht="13.5" customHeight="1">
      <c r="A201" s="1"/>
      <c r="B201" s="1"/>
      <c r="C201" s="541"/>
      <c r="D201" s="545"/>
      <c r="E201" s="582" t="s">
        <v>566</v>
      </c>
      <c r="F201" s="698" t="s">
        <v>672</v>
      </c>
      <c r="G201" s="698"/>
      <c r="H201" s="698"/>
      <c r="I201" s="698"/>
      <c r="J201" s="698"/>
      <c r="K201" s="698"/>
      <c r="L201" s="698"/>
      <c r="M201" s="698"/>
      <c r="N201" s="698"/>
      <c r="O201" s="698"/>
      <c r="P201" s="698"/>
      <c r="Q201" s="698"/>
      <c r="R201" s="698"/>
      <c r="S201" s="698"/>
      <c r="T201" s="698"/>
      <c r="U201" s="698"/>
      <c r="V201" s="698"/>
      <c r="W201" s="698"/>
      <c r="X201" s="698"/>
      <c r="Y201" s="698"/>
      <c r="Z201" s="698"/>
      <c r="AA201" s="698"/>
    </row>
    <row r="202" spans="1:27" ht="13.5" customHeight="1">
      <c r="A202" s="1"/>
      <c r="B202" s="1"/>
      <c r="C202" s="541"/>
      <c r="D202" s="545"/>
      <c r="E202" s="545"/>
      <c r="F202" s="698"/>
      <c r="G202" s="698"/>
      <c r="H202" s="698"/>
      <c r="I202" s="698"/>
      <c r="J202" s="698"/>
      <c r="K202" s="698"/>
      <c r="L202" s="698"/>
      <c r="M202" s="698"/>
      <c r="N202" s="698"/>
      <c r="O202" s="698"/>
      <c r="P202" s="698"/>
      <c r="Q202" s="698"/>
      <c r="R202" s="698"/>
      <c r="S202" s="698"/>
      <c r="T202" s="698"/>
      <c r="U202" s="698"/>
      <c r="V202" s="698"/>
      <c r="W202" s="698"/>
      <c r="X202" s="698"/>
      <c r="Y202" s="698"/>
      <c r="Z202" s="698"/>
      <c r="AA202" s="698"/>
    </row>
    <row r="203" spans="1:27" ht="13.5" customHeight="1">
      <c r="A203" s="1"/>
      <c r="B203" s="1"/>
      <c r="C203" s="541"/>
      <c r="D203" s="545"/>
      <c r="E203" s="545"/>
      <c r="F203" s="698"/>
      <c r="G203" s="698"/>
      <c r="H203" s="698"/>
      <c r="I203" s="698"/>
      <c r="J203" s="698"/>
      <c r="K203" s="698"/>
      <c r="L203" s="698"/>
      <c r="M203" s="698"/>
      <c r="N203" s="698"/>
      <c r="O203" s="698"/>
      <c r="P203" s="698"/>
      <c r="Q203" s="698"/>
      <c r="R203" s="698"/>
      <c r="S203" s="698"/>
      <c r="T203" s="698"/>
      <c r="U203" s="698"/>
      <c r="V203" s="698"/>
      <c r="W203" s="698"/>
      <c r="X203" s="698"/>
      <c r="Y203" s="698"/>
      <c r="Z203" s="698"/>
      <c r="AA203" s="698"/>
    </row>
    <row r="204" spans="1:27" ht="13.5" customHeight="1">
      <c r="A204" s="1"/>
      <c r="B204" s="1"/>
      <c r="C204" s="541"/>
      <c r="D204" s="545"/>
      <c r="E204" s="545"/>
      <c r="F204" s="592" t="s">
        <v>673</v>
      </c>
      <c r="G204" s="698" t="s">
        <v>674</v>
      </c>
      <c r="H204" s="698"/>
      <c r="I204" s="698"/>
      <c r="J204" s="698"/>
      <c r="K204" s="698"/>
      <c r="L204" s="698"/>
      <c r="M204" s="698"/>
      <c r="N204" s="698"/>
      <c r="O204" s="698"/>
      <c r="P204" s="698"/>
      <c r="Q204" s="698"/>
      <c r="R204" s="698"/>
      <c r="S204" s="698"/>
      <c r="T204" s="698"/>
      <c r="U204" s="698"/>
      <c r="V204" s="698"/>
      <c r="W204" s="698"/>
      <c r="X204" s="698"/>
      <c r="Y204" s="698"/>
      <c r="Z204" s="698"/>
      <c r="AA204" s="698"/>
    </row>
    <row r="205" spans="1:27" ht="13.5" customHeight="1">
      <c r="A205" s="1"/>
      <c r="B205" s="1"/>
      <c r="C205" s="541"/>
      <c r="D205" s="545"/>
      <c r="E205" s="545"/>
      <c r="F205" s="586"/>
      <c r="G205" s="698"/>
      <c r="H205" s="698"/>
      <c r="I205" s="698"/>
      <c r="J205" s="698"/>
      <c r="K205" s="698"/>
      <c r="L205" s="698"/>
      <c r="M205" s="698"/>
      <c r="N205" s="698"/>
      <c r="O205" s="698"/>
      <c r="P205" s="698"/>
      <c r="Q205" s="698"/>
      <c r="R205" s="698"/>
      <c r="S205" s="698"/>
      <c r="T205" s="698"/>
      <c r="U205" s="698"/>
      <c r="V205" s="698"/>
      <c r="W205" s="698"/>
      <c r="X205" s="698"/>
      <c r="Y205" s="698"/>
      <c r="Z205" s="698"/>
      <c r="AA205" s="698"/>
    </row>
    <row r="206" spans="1:27" ht="13.5" customHeight="1">
      <c r="A206" s="1"/>
      <c r="B206" s="1"/>
      <c r="C206" s="541"/>
      <c r="D206" s="545"/>
      <c r="E206" s="545"/>
      <c r="F206" s="592" t="s">
        <v>673</v>
      </c>
      <c r="G206" s="698" t="s">
        <v>675</v>
      </c>
      <c r="H206" s="698"/>
      <c r="I206" s="698"/>
      <c r="J206" s="698"/>
      <c r="K206" s="698"/>
      <c r="L206" s="698"/>
      <c r="M206" s="698"/>
      <c r="N206" s="698"/>
      <c r="O206" s="698"/>
      <c r="P206" s="698"/>
      <c r="Q206" s="698"/>
      <c r="R206" s="698"/>
      <c r="S206" s="698"/>
      <c r="T206" s="698"/>
      <c r="U206" s="698"/>
      <c r="V206" s="698"/>
      <c r="W206" s="698"/>
      <c r="X206" s="698"/>
      <c r="Y206" s="698"/>
      <c r="Z206" s="698"/>
      <c r="AA206" s="698"/>
    </row>
    <row r="207" spans="1:27" ht="13.5" customHeight="1">
      <c r="A207" s="1"/>
      <c r="B207" s="1"/>
      <c r="C207" s="541"/>
      <c r="D207" s="545"/>
      <c r="E207" s="545"/>
      <c r="F207" s="586"/>
      <c r="G207" s="698"/>
      <c r="H207" s="698"/>
      <c r="I207" s="698"/>
      <c r="J207" s="698"/>
      <c r="K207" s="698"/>
      <c r="L207" s="698"/>
      <c r="M207" s="698"/>
      <c r="N207" s="698"/>
      <c r="O207" s="698"/>
      <c r="P207" s="698"/>
      <c r="Q207" s="698"/>
      <c r="R207" s="698"/>
      <c r="S207" s="698"/>
      <c r="T207" s="698"/>
      <c r="U207" s="698"/>
      <c r="V207" s="698"/>
      <c r="W207" s="698"/>
      <c r="X207" s="698"/>
      <c r="Y207" s="698"/>
      <c r="Z207" s="698"/>
      <c r="AA207" s="698"/>
    </row>
    <row r="208" spans="1:27" ht="13.5" customHeight="1">
      <c r="A208" s="1"/>
      <c r="B208" s="1"/>
      <c r="C208" s="541"/>
      <c r="D208" s="545"/>
      <c r="E208" s="582" t="s">
        <v>566</v>
      </c>
      <c r="F208" s="545" t="s">
        <v>676</v>
      </c>
      <c r="G208" s="545"/>
      <c r="H208" s="545"/>
      <c r="I208" s="545"/>
      <c r="J208" s="545"/>
      <c r="K208" s="545"/>
      <c r="L208" s="545"/>
      <c r="M208" s="545"/>
      <c r="N208" s="545"/>
      <c r="O208" s="545"/>
      <c r="P208" s="545"/>
      <c r="Q208" s="545"/>
      <c r="R208" s="545"/>
      <c r="S208" s="545"/>
      <c r="T208" s="545"/>
      <c r="U208" s="572"/>
      <c r="V208" s="574"/>
      <c r="W208" s="574"/>
      <c r="X208" s="574"/>
      <c r="Y208" s="574"/>
      <c r="Z208" s="574"/>
      <c r="AA208" s="574"/>
    </row>
    <row r="209" spans="1:27" ht="13.5" customHeight="1" thickBot="1">
      <c r="A209" s="1"/>
      <c r="B209" s="1"/>
      <c r="C209" s="541"/>
      <c r="D209" s="545"/>
      <c r="E209" s="582"/>
      <c r="F209" s="593" t="s">
        <v>677</v>
      </c>
      <c r="G209" s="593"/>
      <c r="H209" s="593"/>
      <c r="I209" s="593"/>
      <c r="J209" s="593"/>
      <c r="K209" s="593"/>
      <c r="L209" s="593"/>
      <c r="M209" s="545"/>
      <c r="N209" s="545"/>
      <c r="O209" s="545"/>
      <c r="P209" s="545"/>
      <c r="Q209" s="545"/>
      <c r="R209" s="545"/>
      <c r="S209" s="545"/>
      <c r="T209" s="545"/>
      <c r="U209" s="572"/>
      <c r="V209" s="574"/>
      <c r="W209" s="574"/>
      <c r="X209" s="574"/>
      <c r="Y209" s="574"/>
      <c r="Z209" s="574"/>
      <c r="AA209" s="574"/>
    </row>
    <row r="210" spans="1:27" ht="13.5" customHeight="1">
      <c r="A210" s="1"/>
      <c r="B210" s="1"/>
      <c r="C210" s="541"/>
      <c r="D210" s="545"/>
      <c r="E210" s="582"/>
      <c r="F210" s="593"/>
      <c r="G210" s="594"/>
      <c r="H210" s="595"/>
      <c r="I210" s="596"/>
      <c r="J210" s="597"/>
      <c r="K210" s="596"/>
      <c r="L210" s="597"/>
      <c r="M210" s="598"/>
      <c r="N210" s="598"/>
      <c r="O210" s="598"/>
      <c r="P210" s="599"/>
      <c r="Q210" s="600"/>
      <c r="R210" s="601"/>
      <c r="S210" s="599"/>
      <c r="T210" s="790" t="s">
        <v>678</v>
      </c>
      <c r="U210" s="791"/>
      <c r="V210" s="574"/>
      <c r="W210" s="574"/>
      <c r="X210" s="574"/>
      <c r="Y210" s="574"/>
      <c r="Z210" s="574"/>
      <c r="AA210" s="574"/>
    </row>
    <row r="211" spans="1:27" ht="13.5" customHeight="1" thickBot="1">
      <c r="A211" s="1"/>
      <c r="B211" s="1"/>
      <c r="C211" s="541"/>
      <c r="D211" s="545"/>
      <c r="E211" s="582"/>
      <c r="F211" s="1"/>
      <c r="G211" s="602" t="s">
        <v>679</v>
      </c>
      <c r="H211" s="603"/>
      <c r="I211" s="604"/>
      <c r="J211" s="792" t="s">
        <v>664</v>
      </c>
      <c r="K211" s="793"/>
      <c r="L211" s="794" t="s">
        <v>680</v>
      </c>
      <c r="M211" s="795"/>
      <c r="N211" s="795"/>
      <c r="O211" s="795"/>
      <c r="P211" s="796"/>
      <c r="Q211" s="605"/>
      <c r="R211" s="797" t="s">
        <v>681</v>
      </c>
      <c r="S211" s="798"/>
      <c r="T211" s="799" t="s">
        <v>682</v>
      </c>
      <c r="U211" s="800"/>
      <c r="V211" s="574"/>
      <c r="W211" s="574"/>
      <c r="X211" s="574"/>
      <c r="Y211" s="574"/>
      <c r="Z211" s="574"/>
      <c r="AA211" s="574"/>
    </row>
    <row r="212" spans="1:27" ht="13.5" customHeight="1" thickTop="1">
      <c r="A212" s="1"/>
      <c r="B212" s="1"/>
      <c r="C212" s="541"/>
      <c r="D212" s="545"/>
      <c r="E212" s="582"/>
      <c r="F212" s="1"/>
      <c r="G212" s="606" t="s">
        <v>683</v>
      </c>
      <c r="H212" s="546"/>
      <c r="I212" s="607"/>
      <c r="J212" s="801" t="s">
        <v>4</v>
      </c>
      <c r="K212" s="802"/>
      <c r="L212" s="803" t="s">
        <v>684</v>
      </c>
      <c r="M212" s="804"/>
      <c r="N212" s="804"/>
      <c r="O212" s="805" t="s">
        <v>685</v>
      </c>
      <c r="P212" s="806"/>
      <c r="Q212" s="608" t="s">
        <v>686</v>
      </c>
      <c r="R212" s="807" t="s">
        <v>687</v>
      </c>
      <c r="S212" s="808"/>
      <c r="T212" s="807" t="s">
        <v>688</v>
      </c>
      <c r="U212" s="809"/>
      <c r="V212" s="574"/>
      <c r="W212" s="574"/>
      <c r="X212" s="574"/>
      <c r="Y212" s="574"/>
      <c r="Z212" s="574"/>
      <c r="AA212" s="574"/>
    </row>
    <row r="213" spans="1:27" ht="13.5" customHeight="1">
      <c r="A213" s="1"/>
      <c r="B213" s="1"/>
      <c r="C213" s="541"/>
      <c r="D213" s="545"/>
      <c r="E213" s="582"/>
      <c r="F213" s="541"/>
      <c r="G213" s="606"/>
      <c r="H213" s="546"/>
      <c r="I213" s="607"/>
      <c r="J213" s="810" t="s">
        <v>25</v>
      </c>
      <c r="K213" s="811"/>
      <c r="L213" s="812" t="s">
        <v>689</v>
      </c>
      <c r="M213" s="813"/>
      <c r="N213" s="813"/>
      <c r="O213" s="814" t="s">
        <v>690</v>
      </c>
      <c r="P213" s="815"/>
      <c r="Q213" s="609" t="s">
        <v>691</v>
      </c>
      <c r="R213" s="816" t="s">
        <v>692</v>
      </c>
      <c r="S213" s="817"/>
      <c r="T213" s="816" t="s">
        <v>693</v>
      </c>
      <c r="U213" s="818"/>
      <c r="V213" s="574"/>
      <c r="W213" s="574"/>
      <c r="X213" s="574"/>
      <c r="Y213" s="574"/>
      <c r="Z213" s="574"/>
      <c r="AA213" s="574"/>
    </row>
    <row r="214" spans="1:27" ht="13.5" customHeight="1">
      <c r="A214" s="1"/>
      <c r="B214" s="1"/>
      <c r="C214" s="541"/>
      <c r="D214" s="545"/>
      <c r="E214" s="582"/>
      <c r="F214" s="541"/>
      <c r="G214" s="610"/>
      <c r="H214" s="611"/>
      <c r="I214" s="612"/>
      <c r="J214" s="819" t="s">
        <v>31</v>
      </c>
      <c r="K214" s="820"/>
      <c r="L214" s="821" t="s">
        <v>694</v>
      </c>
      <c r="M214" s="822"/>
      <c r="N214" s="822"/>
      <c r="O214" s="823" t="s">
        <v>695</v>
      </c>
      <c r="P214" s="824"/>
      <c r="Q214" s="613" t="s">
        <v>691</v>
      </c>
      <c r="R214" s="825" t="s">
        <v>696</v>
      </c>
      <c r="S214" s="826"/>
      <c r="T214" s="825" t="s">
        <v>697</v>
      </c>
      <c r="U214" s="827"/>
      <c r="V214" s="574"/>
      <c r="W214" s="574"/>
      <c r="X214" s="574"/>
      <c r="Y214" s="574"/>
      <c r="Z214" s="574"/>
      <c r="AA214" s="574"/>
    </row>
    <row r="215" spans="1:27" ht="13.5" customHeight="1">
      <c r="A215" s="1"/>
      <c r="B215" s="1"/>
      <c r="C215" s="541"/>
      <c r="D215" s="545"/>
      <c r="E215" s="582"/>
      <c r="F215" s="614"/>
      <c r="G215" s="615" t="s">
        <v>698</v>
      </c>
      <c r="H215" s="616"/>
      <c r="I215" s="617"/>
      <c r="J215" s="828" t="s">
        <v>699</v>
      </c>
      <c r="K215" s="829"/>
      <c r="L215" s="830" t="s">
        <v>700</v>
      </c>
      <c r="M215" s="831"/>
      <c r="N215" s="831"/>
      <c r="O215" s="832" t="s">
        <v>700</v>
      </c>
      <c r="P215" s="833"/>
      <c r="Q215" s="618" t="s">
        <v>691</v>
      </c>
      <c r="R215" s="834" t="s">
        <v>701</v>
      </c>
      <c r="S215" s="835"/>
      <c r="T215" s="834" t="s">
        <v>702</v>
      </c>
      <c r="U215" s="836"/>
      <c r="V215" s="574"/>
      <c r="W215" s="574"/>
      <c r="X215" s="574"/>
      <c r="Y215" s="574"/>
      <c r="Z215" s="574"/>
      <c r="AA215" s="574"/>
    </row>
    <row r="216" spans="1:27" ht="13.5" customHeight="1">
      <c r="A216" s="1"/>
      <c r="B216" s="1"/>
      <c r="C216" s="541"/>
      <c r="D216" s="545"/>
      <c r="E216" s="582"/>
      <c r="F216" s="593"/>
      <c r="G216" s="619"/>
      <c r="H216" s="611"/>
      <c r="I216" s="612"/>
      <c r="J216" s="819" t="s">
        <v>703</v>
      </c>
      <c r="K216" s="820"/>
      <c r="L216" s="821" t="s">
        <v>704</v>
      </c>
      <c r="M216" s="822"/>
      <c r="N216" s="822"/>
      <c r="O216" s="823" t="s">
        <v>705</v>
      </c>
      <c r="P216" s="824"/>
      <c r="Q216" s="613" t="s">
        <v>691</v>
      </c>
      <c r="R216" s="825" t="s">
        <v>706</v>
      </c>
      <c r="S216" s="826"/>
      <c r="T216" s="825" t="s">
        <v>707</v>
      </c>
      <c r="U216" s="827"/>
      <c r="V216" s="574"/>
      <c r="W216" s="574"/>
      <c r="X216" s="574"/>
      <c r="Y216" s="574"/>
      <c r="Z216" s="574"/>
      <c r="AA216" s="574"/>
    </row>
    <row r="217" spans="1:27" ht="13.5" customHeight="1" thickBot="1">
      <c r="A217" s="1"/>
      <c r="B217" s="1"/>
      <c r="C217" s="541"/>
      <c r="D217" s="545"/>
      <c r="E217" s="582"/>
      <c r="F217" s="614"/>
      <c r="G217" s="620" t="s">
        <v>708</v>
      </c>
      <c r="H217" s="621"/>
      <c r="I217" s="622"/>
      <c r="J217" s="838" t="s">
        <v>709</v>
      </c>
      <c r="K217" s="839"/>
      <c r="L217" s="840" t="s">
        <v>710</v>
      </c>
      <c r="M217" s="841"/>
      <c r="N217" s="841"/>
      <c r="O217" s="842" t="s">
        <v>711</v>
      </c>
      <c r="P217" s="843"/>
      <c r="Q217" s="623" t="s">
        <v>691</v>
      </c>
      <c r="R217" s="844">
        <v>5497</v>
      </c>
      <c r="S217" s="845"/>
      <c r="T217" s="844" t="s">
        <v>712</v>
      </c>
      <c r="U217" s="846"/>
      <c r="V217" s="574"/>
      <c r="W217" s="574"/>
      <c r="X217" s="574"/>
      <c r="Y217" s="574"/>
      <c r="Z217" s="574"/>
      <c r="AA217" s="574"/>
    </row>
    <row r="218" spans="1:27" ht="13.5" customHeight="1">
      <c r="A218" s="1"/>
      <c r="B218" s="1"/>
      <c r="C218" s="541"/>
      <c r="D218" s="545"/>
      <c r="E218" s="582"/>
      <c r="F218" s="590" t="s">
        <v>622</v>
      </c>
      <c r="G218" s="545" t="s">
        <v>713</v>
      </c>
      <c r="H218" s="545"/>
      <c r="I218" s="545"/>
      <c r="J218" s="545"/>
      <c r="K218" s="545"/>
      <c r="L218" s="545"/>
      <c r="M218" s="545"/>
      <c r="N218" s="545"/>
      <c r="O218" s="545"/>
      <c r="P218" s="545"/>
      <c r="Q218" s="545"/>
      <c r="R218" s="545"/>
      <c r="S218" s="545"/>
      <c r="T218" s="545"/>
      <c r="U218" s="572"/>
      <c r="V218" s="574"/>
      <c r="W218" s="574"/>
      <c r="X218" s="574"/>
      <c r="Y218" s="574"/>
      <c r="Z218" s="574"/>
      <c r="AA218" s="574"/>
    </row>
    <row r="219" spans="1:27" ht="13.5" customHeight="1">
      <c r="A219" s="1"/>
      <c r="B219" s="1"/>
      <c r="C219" s="541"/>
      <c r="D219" s="541" t="s">
        <v>714</v>
      </c>
      <c r="E219" s="624" t="s">
        <v>186</v>
      </c>
      <c r="F219" s="545"/>
      <c r="G219" s="545"/>
      <c r="H219" s="545"/>
      <c r="I219" s="545"/>
      <c r="J219" s="545"/>
      <c r="K219" s="545"/>
      <c r="L219" s="545"/>
      <c r="M219" s="545"/>
      <c r="N219" s="545"/>
      <c r="O219" s="545"/>
      <c r="P219" s="545"/>
      <c r="Q219" s="545"/>
      <c r="R219" s="545"/>
      <c r="S219" s="545"/>
      <c r="T219" s="545"/>
      <c r="U219" s="572"/>
      <c r="V219" s="574"/>
      <c r="W219" s="574"/>
      <c r="X219" s="574"/>
      <c r="Y219" s="574"/>
      <c r="Z219" s="574"/>
      <c r="AA219" s="574"/>
    </row>
    <row r="220" spans="1:27" ht="13.5" customHeight="1">
      <c r="A220" s="1"/>
      <c r="B220" s="1"/>
      <c r="C220" s="541"/>
      <c r="D220" s="545"/>
      <c r="E220" s="582" t="s">
        <v>566</v>
      </c>
      <c r="F220" s="545" t="s">
        <v>715</v>
      </c>
      <c r="G220" s="545"/>
      <c r="H220" s="545"/>
      <c r="I220" s="545"/>
      <c r="J220" s="545"/>
      <c r="K220" s="545"/>
      <c r="L220" s="545"/>
      <c r="M220" s="545"/>
      <c r="N220" s="545"/>
      <c r="O220" s="545"/>
      <c r="P220" s="545"/>
      <c r="Q220" s="545"/>
      <c r="R220" s="545"/>
      <c r="S220" s="545"/>
      <c r="T220" s="545"/>
      <c r="U220" s="572"/>
      <c r="V220" s="574"/>
      <c r="W220" s="574"/>
      <c r="X220" s="574"/>
      <c r="Y220" s="574"/>
      <c r="Z220" s="574"/>
      <c r="AA220" s="574"/>
    </row>
    <row r="221" spans="1:27" ht="13.5" customHeight="1">
      <c r="A221" s="1"/>
      <c r="B221" s="1"/>
      <c r="C221" s="541"/>
      <c r="D221" s="545"/>
      <c r="E221" s="545"/>
      <c r="F221" s="590" t="s">
        <v>716</v>
      </c>
      <c r="G221" s="550" t="s">
        <v>717</v>
      </c>
      <c r="H221" s="545"/>
      <c r="I221" s="545"/>
      <c r="J221" s="545"/>
      <c r="K221" s="545"/>
      <c r="L221" s="545"/>
      <c r="M221" s="545"/>
      <c r="N221" s="545"/>
      <c r="O221" s="545"/>
      <c r="P221" s="545"/>
      <c r="Q221" s="545"/>
      <c r="R221" s="545"/>
      <c r="S221" s="545"/>
      <c r="T221" s="545"/>
      <c r="U221" s="572"/>
      <c r="V221" s="574"/>
      <c r="W221" s="574"/>
      <c r="X221" s="574"/>
      <c r="Y221" s="574"/>
      <c r="Z221" s="574"/>
      <c r="AA221" s="574"/>
    </row>
    <row r="222" spans="1:27" ht="13.5" customHeight="1">
      <c r="A222" s="1"/>
      <c r="B222" s="1"/>
      <c r="C222" s="541"/>
      <c r="D222" s="541" t="s">
        <v>718</v>
      </c>
      <c r="E222" s="541" t="s">
        <v>719</v>
      </c>
      <c r="F222" s="614"/>
      <c r="G222" s="550"/>
      <c r="H222" s="545"/>
      <c r="I222" s="545"/>
      <c r="J222" s="545"/>
      <c r="K222" s="545"/>
      <c r="L222" s="545"/>
      <c r="M222" s="545"/>
      <c r="N222" s="545"/>
      <c r="O222" s="545"/>
      <c r="P222" s="545"/>
      <c r="Q222" s="545"/>
      <c r="R222" s="545"/>
      <c r="S222" s="545"/>
      <c r="T222" s="545"/>
      <c r="U222" s="572"/>
      <c r="V222" s="574"/>
      <c r="W222" s="574"/>
      <c r="X222" s="574"/>
      <c r="Y222" s="574"/>
      <c r="Z222" s="574"/>
      <c r="AA222" s="574"/>
    </row>
    <row r="223" spans="1:27" ht="13.5" customHeight="1">
      <c r="A223" s="1"/>
      <c r="B223" s="1"/>
      <c r="C223" s="541"/>
      <c r="D223" s="545"/>
      <c r="E223" s="582" t="s">
        <v>566</v>
      </c>
      <c r="F223" s="545" t="s">
        <v>720</v>
      </c>
      <c r="G223" s="550"/>
      <c r="H223" s="545"/>
      <c r="I223" s="545"/>
      <c r="J223" s="545"/>
      <c r="K223" s="545"/>
      <c r="L223" s="545"/>
      <c r="M223" s="545"/>
      <c r="N223" s="545"/>
      <c r="O223" s="545"/>
      <c r="P223" s="545"/>
      <c r="Q223" s="545"/>
      <c r="R223" s="545"/>
      <c r="S223" s="545"/>
      <c r="T223" s="545"/>
      <c r="U223" s="572"/>
      <c r="V223" s="574"/>
      <c r="W223" s="574"/>
      <c r="X223" s="574"/>
      <c r="Y223" s="574"/>
      <c r="Z223" s="574"/>
      <c r="AA223" s="574"/>
    </row>
    <row r="224" spans="1:27" ht="13.5" customHeight="1">
      <c r="A224" s="1"/>
      <c r="B224" s="1"/>
      <c r="C224" s="541"/>
      <c r="D224" s="541" t="s">
        <v>721</v>
      </c>
      <c r="E224" s="541" t="s">
        <v>722</v>
      </c>
      <c r="F224" s="541"/>
      <c r="G224" s="550"/>
      <c r="H224" s="545"/>
      <c r="I224" s="545"/>
      <c r="J224" s="545"/>
      <c r="K224" s="545"/>
      <c r="L224" s="545"/>
      <c r="M224" s="545"/>
      <c r="N224" s="545"/>
      <c r="O224" s="545"/>
      <c r="P224" s="545"/>
      <c r="Q224" s="545"/>
      <c r="R224" s="545"/>
      <c r="S224" s="545"/>
      <c r="T224" s="545"/>
      <c r="U224" s="572"/>
      <c r="V224" s="574"/>
      <c r="W224" s="574"/>
      <c r="X224" s="574"/>
      <c r="Y224" s="574"/>
      <c r="Z224" s="574"/>
      <c r="AA224" s="574"/>
    </row>
    <row r="225" spans="1:27" ht="13.5" customHeight="1">
      <c r="A225" s="1"/>
      <c r="B225" s="1"/>
      <c r="C225" s="541"/>
      <c r="D225" s="545"/>
      <c r="E225" s="582" t="s">
        <v>566</v>
      </c>
      <c r="F225" s="545" t="s">
        <v>723</v>
      </c>
      <c r="G225" s="550"/>
      <c r="H225" s="545"/>
      <c r="I225" s="545"/>
      <c r="J225" s="545"/>
      <c r="K225" s="545"/>
      <c r="L225" s="545"/>
      <c r="M225" s="545"/>
      <c r="N225" s="545"/>
      <c r="O225" s="545"/>
      <c r="P225" s="545"/>
      <c r="Q225" s="545"/>
      <c r="R225" s="545"/>
      <c r="S225" s="545"/>
      <c r="T225" s="545"/>
      <c r="U225" s="572"/>
      <c r="V225" s="574"/>
      <c r="W225" s="574"/>
      <c r="X225" s="574"/>
      <c r="Y225" s="574"/>
      <c r="Z225" s="574"/>
      <c r="AA225" s="574"/>
    </row>
    <row r="226" spans="1:27" ht="13.5" customHeight="1">
      <c r="A226" s="1"/>
      <c r="B226" s="1"/>
      <c r="C226" s="541" t="s">
        <v>724</v>
      </c>
      <c r="D226" s="541" t="s">
        <v>725</v>
      </c>
      <c r="E226" s="541"/>
      <c r="F226" s="545"/>
      <c r="G226" s="545"/>
      <c r="H226" s="545"/>
      <c r="I226" s="545"/>
      <c r="J226" s="545"/>
      <c r="K226" s="545"/>
      <c r="L226" s="545"/>
      <c r="M226" s="545"/>
      <c r="N226" s="545"/>
      <c r="O226" s="545"/>
      <c r="P226" s="545"/>
      <c r="Q226" s="545"/>
      <c r="R226" s="545"/>
      <c r="S226" s="545"/>
      <c r="T226" s="545"/>
      <c r="U226" s="572"/>
      <c r="V226" s="574"/>
      <c r="W226" s="574"/>
      <c r="X226" s="574"/>
      <c r="Y226" s="574"/>
      <c r="Z226" s="574"/>
      <c r="AA226" s="574"/>
    </row>
    <row r="227" spans="1:27" ht="13.5" customHeight="1">
      <c r="A227" s="1"/>
      <c r="B227" s="1"/>
      <c r="C227" s="541"/>
      <c r="D227" s="541" t="s">
        <v>655</v>
      </c>
      <c r="E227" s="541" t="s">
        <v>656</v>
      </c>
      <c r="F227" s="541"/>
      <c r="G227" s="545"/>
      <c r="H227" s="545"/>
      <c r="I227" s="545"/>
      <c r="J227" s="545"/>
      <c r="K227" s="545"/>
      <c r="L227" s="545"/>
      <c r="M227" s="545"/>
      <c r="N227" s="545"/>
      <c r="O227" s="545"/>
      <c r="P227" s="545"/>
      <c r="Q227" s="545"/>
      <c r="R227" s="545"/>
      <c r="S227" s="545"/>
      <c r="T227" s="545"/>
      <c r="U227" s="572"/>
      <c r="V227" s="574"/>
      <c r="W227" s="574"/>
      <c r="X227" s="574"/>
      <c r="Y227" s="574"/>
      <c r="Z227" s="574"/>
      <c r="AA227" s="574"/>
    </row>
    <row r="228" spans="1:27" ht="13.5" customHeight="1">
      <c r="A228" s="1"/>
      <c r="B228" s="1"/>
      <c r="C228" s="541"/>
      <c r="D228" s="545"/>
      <c r="E228" s="582" t="s">
        <v>566</v>
      </c>
      <c r="F228" s="625" t="s">
        <v>726</v>
      </c>
      <c r="G228" s="545"/>
      <c r="H228" s="545"/>
      <c r="I228" s="545"/>
      <c r="J228" s="545"/>
      <c r="K228" s="545"/>
      <c r="L228" s="545"/>
      <c r="M228" s="545"/>
      <c r="N228" s="545"/>
      <c r="O228" s="545"/>
      <c r="P228" s="545"/>
      <c r="Q228" s="545"/>
      <c r="R228" s="545"/>
      <c r="S228" s="545"/>
      <c r="T228" s="545"/>
      <c r="U228" s="572"/>
      <c r="V228" s="574"/>
      <c r="W228" s="574"/>
      <c r="X228" s="574"/>
      <c r="Y228" s="574"/>
      <c r="Z228" s="574"/>
      <c r="AA228" s="574"/>
    </row>
    <row r="229" spans="1:27" ht="13.5" customHeight="1">
      <c r="A229" s="1"/>
      <c r="B229" s="1"/>
      <c r="C229" s="541"/>
      <c r="D229" s="545"/>
      <c r="E229" s="582" t="s">
        <v>566</v>
      </c>
      <c r="F229" s="545" t="s">
        <v>727</v>
      </c>
      <c r="G229" s="545"/>
      <c r="H229" s="545"/>
      <c r="I229" s="545"/>
      <c r="J229" s="545"/>
      <c r="K229" s="545"/>
      <c r="L229" s="545"/>
      <c r="M229" s="545"/>
      <c r="N229" s="545"/>
      <c r="O229" s="545"/>
      <c r="P229" s="545"/>
      <c r="Q229" s="545"/>
      <c r="R229" s="545"/>
      <c r="S229" s="545"/>
      <c r="T229" s="545"/>
      <c r="U229" s="572"/>
      <c r="V229" s="574"/>
      <c r="W229" s="574"/>
      <c r="X229" s="574"/>
      <c r="Y229" s="574"/>
      <c r="Z229" s="574"/>
      <c r="AA229" s="574"/>
    </row>
    <row r="230" spans="1:27" ht="13.5" customHeight="1">
      <c r="A230" s="1"/>
      <c r="B230" s="1"/>
      <c r="C230" s="541"/>
      <c r="D230" s="545"/>
      <c r="E230" s="582" t="s">
        <v>566</v>
      </c>
      <c r="F230" s="545" t="s">
        <v>728</v>
      </c>
      <c r="G230" s="545"/>
      <c r="H230" s="545"/>
      <c r="I230" s="545"/>
      <c r="J230" s="545"/>
      <c r="K230" s="545"/>
      <c r="L230" s="545"/>
      <c r="M230" s="545"/>
      <c r="N230" s="545"/>
      <c r="O230" s="545"/>
      <c r="P230" s="545"/>
      <c r="Q230" s="545"/>
      <c r="R230" s="545"/>
      <c r="S230" s="545"/>
      <c r="T230" s="545"/>
      <c r="U230" s="572"/>
      <c r="V230" s="574"/>
      <c r="W230" s="574"/>
      <c r="X230" s="574"/>
      <c r="Y230" s="574"/>
      <c r="Z230" s="574"/>
      <c r="AA230" s="574"/>
    </row>
    <row r="231" spans="1:27" ht="13.5" customHeight="1">
      <c r="A231" s="1"/>
      <c r="B231" s="1"/>
      <c r="C231" s="541"/>
      <c r="D231" s="545"/>
      <c r="E231" s="582" t="s">
        <v>566</v>
      </c>
      <c r="F231" s="702" t="s">
        <v>729</v>
      </c>
      <c r="G231" s="702"/>
      <c r="H231" s="702"/>
      <c r="I231" s="702"/>
      <c r="J231" s="702"/>
      <c r="K231" s="702"/>
      <c r="L231" s="702"/>
      <c r="M231" s="702"/>
      <c r="N231" s="702"/>
      <c r="O231" s="702"/>
      <c r="P231" s="702"/>
      <c r="Q231" s="702"/>
      <c r="R231" s="702"/>
      <c r="S231" s="702"/>
      <c r="T231" s="702"/>
      <c r="U231" s="702"/>
      <c r="V231" s="702"/>
      <c r="W231" s="702"/>
      <c r="X231" s="702"/>
      <c r="Y231" s="702"/>
      <c r="Z231" s="702"/>
      <c r="AA231" s="702"/>
    </row>
    <row r="232" spans="1:27" ht="13.5" customHeight="1">
      <c r="A232" s="1"/>
      <c r="B232" s="1"/>
      <c r="C232" s="541"/>
      <c r="D232" s="545"/>
      <c r="E232" s="545"/>
      <c r="F232" s="702"/>
      <c r="G232" s="702"/>
      <c r="H232" s="702"/>
      <c r="I232" s="702"/>
      <c r="J232" s="702"/>
      <c r="K232" s="702"/>
      <c r="L232" s="702"/>
      <c r="M232" s="702"/>
      <c r="N232" s="702"/>
      <c r="O232" s="702"/>
      <c r="P232" s="702"/>
      <c r="Q232" s="702"/>
      <c r="R232" s="702"/>
      <c r="S232" s="702"/>
      <c r="T232" s="702"/>
      <c r="U232" s="702"/>
      <c r="V232" s="702"/>
      <c r="W232" s="702"/>
      <c r="X232" s="702"/>
      <c r="Y232" s="702"/>
      <c r="Z232" s="702"/>
      <c r="AA232" s="702"/>
    </row>
    <row r="233" spans="1:27" ht="13.5" customHeight="1">
      <c r="A233" s="1"/>
      <c r="B233" s="1"/>
      <c r="C233" s="541"/>
      <c r="D233" s="541" t="s">
        <v>730</v>
      </c>
      <c r="E233" s="626" t="s">
        <v>731</v>
      </c>
      <c r="F233" s="541"/>
      <c r="G233" s="545"/>
      <c r="H233" s="545"/>
      <c r="I233" s="545"/>
      <c r="J233" s="545"/>
      <c r="K233" s="545"/>
      <c r="L233" s="545"/>
      <c r="M233" s="545"/>
      <c r="N233" s="545"/>
      <c r="O233" s="545"/>
      <c r="P233" s="545"/>
      <c r="Q233" s="545"/>
      <c r="R233" s="545"/>
      <c r="S233" s="545"/>
      <c r="T233" s="545"/>
      <c r="U233" s="572"/>
      <c r="V233" s="574"/>
      <c r="W233" s="574"/>
      <c r="X233" s="574"/>
      <c r="Y233" s="574"/>
      <c r="Z233" s="574"/>
      <c r="AA233" s="574"/>
    </row>
    <row r="234" spans="1:27" ht="13.5" customHeight="1">
      <c r="A234" s="1"/>
      <c r="B234" s="1"/>
      <c r="C234" s="541"/>
      <c r="D234" s="545"/>
      <c r="E234" s="582" t="s">
        <v>594</v>
      </c>
      <c r="F234" s="586" t="s">
        <v>732</v>
      </c>
      <c r="G234" s="586"/>
      <c r="H234" s="586"/>
      <c r="I234" s="586"/>
      <c r="J234" s="586"/>
      <c r="K234" s="586"/>
      <c r="L234" s="586"/>
      <c r="M234" s="586"/>
      <c r="N234" s="586"/>
      <c r="O234" s="586"/>
      <c r="P234" s="586"/>
      <c r="Q234" s="586"/>
      <c r="R234" s="586"/>
      <c r="S234" s="586"/>
      <c r="T234" s="586"/>
      <c r="U234" s="586"/>
      <c r="V234" s="586"/>
      <c r="W234" s="586"/>
      <c r="X234" s="586"/>
      <c r="Y234" s="586"/>
      <c r="Z234" s="586"/>
      <c r="AA234" s="586"/>
    </row>
    <row r="235" spans="1:27" ht="13.5" customHeight="1">
      <c r="A235" s="1"/>
      <c r="B235" s="1"/>
      <c r="C235" s="541"/>
      <c r="D235" s="545"/>
      <c r="E235" s="582" t="s">
        <v>594</v>
      </c>
      <c r="F235" s="702" t="s">
        <v>733</v>
      </c>
      <c r="G235" s="702"/>
      <c r="H235" s="702"/>
      <c r="I235" s="702"/>
      <c r="J235" s="702"/>
      <c r="K235" s="702"/>
      <c r="L235" s="702"/>
      <c r="M235" s="702"/>
      <c r="N235" s="702"/>
      <c r="O235" s="702"/>
      <c r="P235" s="702"/>
      <c r="Q235" s="702"/>
      <c r="R235" s="702"/>
      <c r="S235" s="702"/>
      <c r="T235" s="702"/>
      <c r="U235" s="702"/>
      <c r="V235" s="702"/>
      <c r="W235" s="702"/>
      <c r="X235" s="702"/>
      <c r="Y235" s="702"/>
      <c r="Z235" s="702"/>
      <c r="AA235" s="702"/>
    </row>
    <row r="236" spans="1:27" ht="13.5" customHeight="1">
      <c r="A236" s="1"/>
      <c r="B236" s="1"/>
      <c r="C236" s="541"/>
      <c r="D236" s="545"/>
      <c r="E236" s="545"/>
      <c r="F236" s="702"/>
      <c r="G236" s="702"/>
      <c r="H236" s="702"/>
      <c r="I236" s="702"/>
      <c r="J236" s="702"/>
      <c r="K236" s="702"/>
      <c r="L236" s="702"/>
      <c r="M236" s="702"/>
      <c r="N236" s="702"/>
      <c r="O236" s="702"/>
      <c r="P236" s="702"/>
      <c r="Q236" s="702"/>
      <c r="R236" s="702"/>
      <c r="S236" s="702"/>
      <c r="T236" s="702"/>
      <c r="U236" s="702"/>
      <c r="V236" s="702"/>
      <c r="W236" s="702"/>
      <c r="X236" s="702"/>
      <c r="Y236" s="702"/>
      <c r="Z236" s="702"/>
      <c r="AA236" s="702"/>
    </row>
    <row r="237" spans="1:27" ht="13.5" customHeight="1">
      <c r="A237" s="1"/>
      <c r="B237" s="1"/>
      <c r="C237" s="541"/>
      <c r="D237" s="541" t="s">
        <v>663</v>
      </c>
      <c r="E237" s="541" t="s">
        <v>734</v>
      </c>
      <c r="F237" s="541"/>
      <c r="G237" s="541"/>
      <c r="H237" s="545"/>
      <c r="I237" s="545"/>
      <c r="J237" s="545"/>
      <c r="K237" s="545"/>
      <c r="L237" s="545"/>
      <c r="M237" s="545"/>
      <c r="N237" s="545"/>
      <c r="O237" s="545"/>
      <c r="P237" s="545"/>
      <c r="Q237" s="545"/>
      <c r="R237" s="545"/>
      <c r="S237" s="545"/>
      <c r="T237" s="545"/>
      <c r="U237" s="572"/>
      <c r="V237" s="574"/>
      <c r="W237" s="574"/>
      <c r="X237" s="574"/>
      <c r="Y237" s="574"/>
      <c r="Z237" s="574"/>
      <c r="AA237" s="574"/>
    </row>
    <row r="238" spans="1:27" ht="13.5" customHeight="1">
      <c r="A238" s="1"/>
      <c r="B238" s="1"/>
      <c r="C238" s="541"/>
      <c r="D238" s="545"/>
      <c r="E238" s="582" t="s">
        <v>594</v>
      </c>
      <c r="F238" s="586" t="s">
        <v>735</v>
      </c>
      <c r="G238" s="586"/>
      <c r="H238" s="586"/>
      <c r="I238" s="586"/>
      <c r="J238" s="586"/>
      <c r="K238" s="586"/>
      <c r="L238" s="586"/>
      <c r="M238" s="586"/>
      <c r="N238" s="586"/>
      <c r="O238" s="586"/>
      <c r="P238" s="586"/>
      <c r="Q238" s="586"/>
      <c r="R238" s="586"/>
      <c r="S238" s="586"/>
      <c r="T238" s="586"/>
      <c r="U238" s="586"/>
      <c r="V238" s="586"/>
      <c r="W238" s="586"/>
      <c r="X238" s="586"/>
      <c r="Y238" s="586"/>
      <c r="Z238" s="586"/>
      <c r="AA238" s="586"/>
    </row>
    <row r="239" spans="1:27" ht="13.5" customHeight="1">
      <c r="A239" s="1"/>
      <c r="B239" s="1"/>
      <c r="C239" s="541"/>
      <c r="D239" s="545"/>
      <c r="E239" s="582" t="s">
        <v>594</v>
      </c>
      <c r="F239" s="702" t="s">
        <v>736</v>
      </c>
      <c r="G239" s="702"/>
      <c r="H239" s="702"/>
      <c r="I239" s="702"/>
      <c r="J239" s="702"/>
      <c r="K239" s="702"/>
      <c r="L239" s="702"/>
      <c r="M239" s="702"/>
      <c r="N239" s="702"/>
      <c r="O239" s="702"/>
      <c r="P239" s="702"/>
      <c r="Q239" s="702"/>
      <c r="R239" s="702"/>
      <c r="S239" s="702"/>
      <c r="T239" s="702"/>
      <c r="U239" s="702"/>
      <c r="V239" s="702"/>
      <c r="W239" s="702"/>
      <c r="X239" s="702"/>
      <c r="Y239" s="702"/>
      <c r="Z239" s="702"/>
      <c r="AA239" s="702"/>
    </row>
    <row r="240" spans="1:27" ht="13.5" customHeight="1">
      <c r="A240" s="1"/>
      <c r="B240" s="1"/>
      <c r="C240" s="541"/>
      <c r="D240" s="545"/>
      <c r="E240" s="545"/>
      <c r="F240" s="702"/>
      <c r="G240" s="702"/>
      <c r="H240" s="702"/>
      <c r="I240" s="702"/>
      <c r="J240" s="702"/>
      <c r="K240" s="702"/>
      <c r="L240" s="702"/>
      <c r="M240" s="702"/>
      <c r="N240" s="702"/>
      <c r="O240" s="702"/>
      <c r="P240" s="702"/>
      <c r="Q240" s="702"/>
      <c r="R240" s="702"/>
      <c r="S240" s="702"/>
      <c r="T240" s="702"/>
      <c r="U240" s="702"/>
      <c r="V240" s="702"/>
      <c r="W240" s="702"/>
      <c r="X240" s="702"/>
      <c r="Y240" s="702"/>
      <c r="Z240" s="702"/>
      <c r="AA240" s="702"/>
    </row>
    <row r="241" spans="1:27" ht="13.5" customHeight="1">
      <c r="A241" s="1"/>
      <c r="B241" s="538" t="s">
        <v>496</v>
      </c>
      <c r="C241" s="541" t="s">
        <v>737</v>
      </c>
      <c r="D241" s="545"/>
      <c r="E241" s="545"/>
      <c r="F241" s="627"/>
      <c r="G241" s="627"/>
      <c r="H241" s="627"/>
      <c r="I241" s="627"/>
      <c r="J241" s="627"/>
      <c r="K241" s="627"/>
      <c r="L241" s="627"/>
      <c r="M241" s="627"/>
      <c r="N241" s="627"/>
      <c r="O241" s="627"/>
      <c r="P241" s="627"/>
      <c r="Q241" s="627"/>
      <c r="R241" s="627"/>
      <c r="S241" s="627"/>
      <c r="T241" s="627"/>
      <c r="U241" s="627"/>
      <c r="V241" s="627"/>
      <c r="W241" s="627"/>
      <c r="X241" s="627"/>
      <c r="Y241" s="627"/>
      <c r="Z241" s="627"/>
      <c r="AA241" s="627"/>
    </row>
    <row r="242" spans="1:27" ht="13.5" customHeight="1">
      <c r="A242" s="1"/>
      <c r="B242" s="1"/>
      <c r="C242" s="541" t="s">
        <v>480</v>
      </c>
      <c r="D242" s="541" t="s">
        <v>656</v>
      </c>
      <c r="E242" s="545"/>
      <c r="F242" s="627"/>
      <c r="G242" s="627"/>
      <c r="H242" s="627"/>
      <c r="I242" s="627"/>
      <c r="J242" s="627"/>
      <c r="K242" s="627"/>
      <c r="L242" s="627"/>
      <c r="M242" s="627"/>
      <c r="N242" s="627"/>
      <c r="O242" s="627"/>
      <c r="P242" s="627"/>
      <c r="Q242" s="627"/>
      <c r="R242" s="627"/>
      <c r="S242" s="627"/>
      <c r="T242" s="627"/>
      <c r="U242" s="627"/>
      <c r="V242" s="627"/>
      <c r="W242" s="627"/>
      <c r="X242" s="627"/>
      <c r="Y242" s="627"/>
      <c r="Z242" s="627"/>
      <c r="AA242" s="627"/>
    </row>
    <row r="243" spans="1:27" ht="13.5" customHeight="1">
      <c r="A243" s="1"/>
      <c r="B243" s="1"/>
      <c r="C243" s="541"/>
      <c r="D243" s="582" t="s">
        <v>566</v>
      </c>
      <c r="E243" s="698" t="s">
        <v>738</v>
      </c>
      <c r="F243" s="698"/>
      <c r="G243" s="698"/>
      <c r="H243" s="698"/>
      <c r="I243" s="698"/>
      <c r="J243" s="698"/>
      <c r="K243" s="698"/>
      <c r="L243" s="698"/>
      <c r="M243" s="698"/>
      <c r="N243" s="698"/>
      <c r="O243" s="698"/>
      <c r="P243" s="698"/>
      <c r="Q243" s="698"/>
      <c r="R243" s="698"/>
      <c r="S243" s="698"/>
      <c r="T243" s="698"/>
      <c r="U243" s="698"/>
      <c r="V243" s="698"/>
      <c r="W243" s="698"/>
      <c r="X243" s="698"/>
      <c r="Y243" s="698"/>
      <c r="Z243" s="698"/>
      <c r="AA243" s="698"/>
    </row>
    <row r="244" spans="1:27" ht="13.5" customHeight="1">
      <c r="A244" s="1"/>
      <c r="B244" s="1"/>
      <c r="C244" s="541"/>
      <c r="D244" s="545"/>
      <c r="E244" s="698"/>
      <c r="F244" s="698"/>
      <c r="G244" s="698"/>
      <c r="H244" s="698"/>
      <c r="I244" s="698"/>
      <c r="J244" s="698"/>
      <c r="K244" s="698"/>
      <c r="L244" s="698"/>
      <c r="M244" s="698"/>
      <c r="N244" s="698"/>
      <c r="O244" s="698"/>
      <c r="P244" s="698"/>
      <c r="Q244" s="698"/>
      <c r="R244" s="698"/>
      <c r="S244" s="698"/>
      <c r="T244" s="698"/>
      <c r="U244" s="698"/>
      <c r="V244" s="698"/>
      <c r="W244" s="698"/>
      <c r="X244" s="698"/>
      <c r="Y244" s="698"/>
      <c r="Z244" s="698"/>
      <c r="AA244" s="698"/>
    </row>
    <row r="245" spans="1:27" ht="13.5" customHeight="1">
      <c r="A245" s="1"/>
      <c r="B245" s="1"/>
      <c r="C245" s="541" t="s">
        <v>485</v>
      </c>
      <c r="D245" s="541" t="s">
        <v>739</v>
      </c>
      <c r="E245" s="545"/>
      <c r="F245" s="627"/>
      <c r="G245" s="627"/>
      <c r="H245" s="627"/>
      <c r="I245" s="627"/>
      <c r="J245" s="627"/>
      <c r="K245" s="627"/>
      <c r="L245" s="627"/>
      <c r="M245" s="627"/>
      <c r="N245" s="627"/>
      <c r="O245" s="627"/>
      <c r="P245" s="627"/>
      <c r="Q245" s="627"/>
      <c r="R245" s="627"/>
      <c r="S245" s="627"/>
      <c r="T245" s="627"/>
      <c r="U245" s="627"/>
      <c r="V245" s="627"/>
      <c r="W245" s="627"/>
      <c r="X245" s="627"/>
      <c r="Y245" s="627"/>
      <c r="Z245" s="627"/>
      <c r="AA245" s="627"/>
    </row>
    <row r="246" spans="1:27" ht="13.5" customHeight="1">
      <c r="A246" s="1"/>
      <c r="B246" s="1"/>
      <c r="C246" s="541"/>
      <c r="D246" s="582" t="s">
        <v>566</v>
      </c>
      <c r="E246" s="545" t="s">
        <v>740</v>
      </c>
      <c r="F246" s="627"/>
      <c r="G246" s="627"/>
      <c r="H246" s="627"/>
      <c r="I246" s="627"/>
      <c r="J246" s="627"/>
      <c r="K246" s="627"/>
      <c r="L246" s="627"/>
      <c r="M246" s="627"/>
      <c r="N246" s="627"/>
      <c r="O246" s="627"/>
      <c r="P246" s="627"/>
      <c r="Q246" s="627"/>
      <c r="R246" s="627"/>
      <c r="S246" s="627"/>
      <c r="T246" s="627"/>
      <c r="U246" s="627"/>
      <c r="V246" s="627"/>
      <c r="W246" s="627"/>
      <c r="X246" s="627"/>
      <c r="Y246" s="627"/>
      <c r="Z246" s="627"/>
      <c r="AA246" s="627"/>
    </row>
    <row r="247" spans="1:27" ht="13.5" customHeight="1">
      <c r="A247" s="1"/>
      <c r="B247" s="1"/>
      <c r="C247" s="541"/>
      <c r="D247" s="545"/>
      <c r="E247" s="590" t="s">
        <v>673</v>
      </c>
      <c r="F247" s="545" t="s">
        <v>741</v>
      </c>
      <c r="G247" s="541"/>
      <c r="H247" s="541"/>
      <c r="I247" s="541"/>
      <c r="J247" s="541"/>
      <c r="K247" s="541"/>
      <c r="L247" s="541"/>
      <c r="M247" s="541"/>
      <c r="N247" s="541"/>
      <c r="O247" s="541"/>
      <c r="P247" s="541"/>
      <c r="Q247" s="541"/>
      <c r="R247" s="541"/>
      <c r="S247" s="541"/>
      <c r="T247" s="541"/>
      <c r="U247" s="541"/>
      <c r="V247" s="541"/>
      <c r="W247" s="541"/>
      <c r="X247" s="541"/>
      <c r="Y247" s="541"/>
      <c r="Z247" s="541"/>
      <c r="AA247" s="541"/>
    </row>
    <row r="248" spans="1:27" ht="13.5" customHeight="1">
      <c r="A248" s="1"/>
      <c r="B248" s="1"/>
      <c r="C248" s="541"/>
      <c r="D248" s="545"/>
      <c r="E248" s="590" t="s">
        <v>673</v>
      </c>
      <c r="F248" s="545" t="s">
        <v>221</v>
      </c>
      <c r="G248" s="545"/>
      <c r="H248" s="545"/>
      <c r="I248" s="545"/>
      <c r="J248" s="545"/>
      <c r="K248" s="545"/>
      <c r="L248" s="545"/>
      <c r="M248" s="545"/>
      <c r="N248" s="545"/>
      <c r="O248" s="545"/>
      <c r="P248" s="545"/>
      <c r="Q248" s="545"/>
      <c r="R248" s="545"/>
      <c r="S248" s="545"/>
      <c r="T248" s="545"/>
      <c r="U248" s="545"/>
      <c r="V248" s="545"/>
      <c r="W248" s="545"/>
      <c r="X248" s="545"/>
      <c r="Y248" s="545"/>
      <c r="Z248" s="545"/>
      <c r="AA248" s="545"/>
    </row>
    <row r="249" spans="1:27" ht="13.5" customHeight="1">
      <c r="A249" s="1"/>
      <c r="B249" s="1"/>
      <c r="C249" s="541"/>
      <c r="D249" s="545"/>
      <c r="E249" s="545"/>
      <c r="F249" s="582" t="s">
        <v>566</v>
      </c>
      <c r="G249" s="837" t="s">
        <v>742</v>
      </c>
      <c r="H249" s="837"/>
      <c r="I249" s="837"/>
      <c r="J249" s="837"/>
      <c r="K249" s="837"/>
      <c r="L249" t="s">
        <v>743</v>
      </c>
      <c r="M249" s="545" t="s">
        <v>744</v>
      </c>
      <c r="N249" s="545"/>
      <c r="O249" s="545"/>
      <c r="P249" s="545"/>
      <c r="Q249" s="545"/>
      <c r="R249" s="545"/>
      <c r="S249" s="545"/>
      <c r="T249" s="545"/>
      <c r="U249" s="545"/>
      <c r="V249" s="545"/>
      <c r="W249" s="545"/>
      <c r="X249" s="545"/>
      <c r="Y249" s="545"/>
      <c r="Z249" s="545"/>
      <c r="AA249" s="545"/>
    </row>
    <row r="250" spans="1:27" ht="13.5" customHeight="1">
      <c r="A250" s="1"/>
      <c r="B250" s="1"/>
      <c r="C250" s="541"/>
      <c r="D250" s="545"/>
      <c r="E250" s="545"/>
      <c r="F250" s="582" t="s">
        <v>566</v>
      </c>
      <c r="G250" s="545" t="s">
        <v>745</v>
      </c>
      <c r="H250" s="545"/>
      <c r="I250" s="545"/>
      <c r="J250" s="545"/>
      <c r="K250" s="545"/>
      <c r="L250" t="s">
        <v>743</v>
      </c>
      <c r="M250" s="545" t="s">
        <v>746</v>
      </c>
      <c r="N250" s="545"/>
      <c r="O250" s="545"/>
      <c r="P250" s="545"/>
      <c r="Q250" s="545"/>
      <c r="R250" s="545"/>
      <c r="S250" s="545"/>
      <c r="T250" s="545"/>
      <c r="U250" s="545"/>
      <c r="V250" s="545"/>
      <c r="W250" s="545"/>
      <c r="X250" s="545"/>
      <c r="Y250" s="545"/>
      <c r="Z250" s="545"/>
      <c r="AA250" s="545"/>
    </row>
    <row r="251" spans="1:27" ht="13.5" customHeight="1">
      <c r="A251" s="1"/>
      <c r="B251" s="1"/>
      <c r="C251" s="541" t="s">
        <v>569</v>
      </c>
      <c r="D251" s="541" t="s">
        <v>664</v>
      </c>
      <c r="E251" s="545"/>
      <c r="F251" s="545"/>
      <c r="G251" s="545"/>
      <c r="H251" s="545"/>
      <c r="I251" s="545"/>
      <c r="J251" s="545"/>
      <c r="K251" s="545"/>
      <c r="L251" s="545"/>
      <c r="M251" s="545"/>
      <c r="N251" s="545"/>
      <c r="O251" s="545"/>
      <c r="P251" s="545"/>
      <c r="Q251" s="545"/>
      <c r="R251" s="545"/>
      <c r="S251" s="545"/>
      <c r="T251" s="545"/>
      <c r="U251" s="545"/>
      <c r="V251" s="545"/>
      <c r="W251" s="545"/>
      <c r="X251" s="545"/>
      <c r="Y251" s="545"/>
      <c r="Z251" s="545"/>
      <c r="AA251" s="545"/>
    </row>
    <row r="252" spans="1:27" ht="13.5" customHeight="1">
      <c r="A252" s="1"/>
      <c r="B252" s="1"/>
      <c r="C252" s="541"/>
      <c r="D252" s="541" t="s">
        <v>655</v>
      </c>
      <c r="E252" s="541" t="s">
        <v>664</v>
      </c>
      <c r="F252" s="545"/>
      <c r="G252" s="545"/>
      <c r="H252" s="545"/>
      <c r="I252" s="545"/>
      <c r="J252" s="545"/>
      <c r="K252" s="545"/>
      <c r="L252" s="545"/>
      <c r="M252" s="545"/>
      <c r="N252" s="545"/>
      <c r="O252" s="545"/>
      <c r="P252" s="545"/>
      <c r="Q252" s="545"/>
      <c r="R252" s="545"/>
      <c r="S252" s="545"/>
      <c r="T252" s="545"/>
      <c r="U252" s="545"/>
      <c r="V252" s="545"/>
      <c r="W252" s="545"/>
      <c r="X252" s="545"/>
      <c r="Y252" s="545"/>
      <c r="Z252" s="545"/>
      <c r="AA252" s="545"/>
    </row>
    <row r="253" spans="1:27" ht="13.5" customHeight="1">
      <c r="A253" s="1"/>
      <c r="B253" s="1"/>
      <c r="C253" s="541"/>
      <c r="D253" s="545"/>
      <c r="E253" s="545" t="s">
        <v>566</v>
      </c>
      <c r="F253" s="545" t="s">
        <v>747</v>
      </c>
      <c r="G253" s="545"/>
      <c r="H253" s="545"/>
      <c r="I253" s="545"/>
      <c r="J253" s="545"/>
      <c r="K253" s="545"/>
      <c r="L253" s="545"/>
      <c r="M253" s="545"/>
      <c r="N253" s="545"/>
      <c r="O253" s="545"/>
      <c r="P253" s="545"/>
      <c r="Q253" s="545"/>
      <c r="R253" s="545"/>
      <c r="S253" s="545"/>
      <c r="T253" s="545"/>
      <c r="U253" s="572"/>
      <c r="V253" s="574"/>
      <c r="W253" s="574"/>
      <c r="X253" s="574"/>
      <c r="Y253" s="574"/>
      <c r="Z253" s="574"/>
      <c r="AA253" s="574"/>
    </row>
    <row r="254" spans="1:27" ht="13.5" customHeight="1">
      <c r="A254" s="1"/>
      <c r="B254" s="1"/>
      <c r="C254" s="541"/>
      <c r="D254" s="541" t="s">
        <v>659</v>
      </c>
      <c r="E254" s="541" t="s">
        <v>670</v>
      </c>
      <c r="F254" s="545"/>
      <c r="G254" s="545"/>
      <c r="H254" s="545"/>
      <c r="I254" s="545"/>
      <c r="J254" s="545"/>
      <c r="K254" s="545"/>
      <c r="L254" s="545"/>
      <c r="M254" s="545"/>
      <c r="N254" s="545"/>
      <c r="O254" s="545"/>
      <c r="P254" s="545"/>
      <c r="Q254" s="545"/>
      <c r="R254" s="545"/>
      <c r="S254" s="545"/>
      <c r="T254" s="545"/>
      <c r="U254" s="572"/>
      <c r="V254" s="574"/>
      <c r="W254" s="574"/>
      <c r="X254" s="574"/>
      <c r="Y254" s="574"/>
      <c r="Z254" s="574"/>
      <c r="AA254" s="574"/>
    </row>
    <row r="255" spans="1:27" ht="13.5" customHeight="1">
      <c r="A255" s="1"/>
      <c r="B255" s="1"/>
      <c r="C255" s="541"/>
      <c r="D255" s="545"/>
      <c r="E255" s="582" t="s">
        <v>566</v>
      </c>
      <c r="F255" s="698" t="s">
        <v>748</v>
      </c>
      <c r="G255" s="698"/>
      <c r="H255" s="698"/>
      <c r="I255" s="698"/>
      <c r="J255" s="698"/>
      <c r="K255" s="698"/>
      <c r="L255" s="698"/>
      <c r="M255" s="698"/>
      <c r="N255" s="698"/>
      <c r="O255" s="698"/>
      <c r="P255" s="698"/>
      <c r="Q255" s="698"/>
      <c r="R255" s="698"/>
      <c r="S255" s="698"/>
      <c r="T255" s="698"/>
      <c r="U255" s="698"/>
      <c r="V255" s="698"/>
      <c r="W255" s="698"/>
      <c r="X255" s="698"/>
      <c r="Y255" s="698"/>
      <c r="Z255" s="698"/>
      <c r="AA255" s="698"/>
    </row>
    <row r="256" spans="1:27" ht="13.5" customHeight="1">
      <c r="A256" s="1"/>
      <c r="B256" s="1"/>
      <c r="C256" s="541"/>
      <c r="D256" s="545"/>
      <c r="E256" s="545"/>
      <c r="F256" s="698"/>
      <c r="G256" s="698"/>
      <c r="H256" s="698"/>
      <c r="I256" s="698"/>
      <c r="J256" s="698"/>
      <c r="K256" s="698"/>
      <c r="L256" s="698"/>
      <c r="M256" s="698"/>
      <c r="N256" s="698"/>
      <c r="O256" s="698"/>
      <c r="P256" s="698"/>
      <c r="Q256" s="698"/>
      <c r="R256" s="698"/>
      <c r="S256" s="698"/>
      <c r="T256" s="698"/>
      <c r="U256" s="698"/>
      <c r="V256" s="698"/>
      <c r="W256" s="698"/>
      <c r="X256" s="698"/>
      <c r="Y256" s="698"/>
      <c r="Z256" s="698"/>
      <c r="AA256" s="698"/>
    </row>
    <row r="257" spans="1:27" ht="13.5" customHeight="1">
      <c r="A257" s="1"/>
      <c r="B257" s="1"/>
      <c r="C257" s="541"/>
      <c r="D257" s="545"/>
      <c r="E257" s="582" t="s">
        <v>566</v>
      </c>
      <c r="F257" s="698" t="s">
        <v>749</v>
      </c>
      <c r="G257" s="698"/>
      <c r="H257" s="698"/>
      <c r="I257" s="698"/>
      <c r="J257" s="698"/>
      <c r="K257" s="698"/>
      <c r="L257" s="698"/>
      <c r="M257" s="698"/>
      <c r="N257" s="698"/>
      <c r="O257" s="698"/>
      <c r="P257" s="698"/>
      <c r="Q257" s="698"/>
      <c r="R257" s="698"/>
      <c r="S257" s="698"/>
      <c r="T257" s="698"/>
      <c r="U257" s="698"/>
      <c r="V257" s="698"/>
      <c r="W257" s="698"/>
      <c r="X257" s="698"/>
      <c r="Y257" s="698"/>
      <c r="Z257" s="698"/>
      <c r="AA257" s="698"/>
    </row>
    <row r="258" spans="1:27" ht="13.5" customHeight="1">
      <c r="A258" s="1"/>
      <c r="B258" s="1"/>
      <c r="C258" s="541"/>
      <c r="D258" s="545"/>
      <c r="E258" s="582"/>
      <c r="F258" s="698"/>
      <c r="G258" s="698"/>
      <c r="H258" s="698"/>
      <c r="I258" s="698"/>
      <c r="J258" s="698"/>
      <c r="K258" s="698"/>
      <c r="L258" s="698"/>
      <c r="M258" s="698"/>
      <c r="N258" s="698"/>
      <c r="O258" s="698"/>
      <c r="P258" s="698"/>
      <c r="Q258" s="698"/>
      <c r="R258" s="698"/>
      <c r="S258" s="698"/>
      <c r="T258" s="698"/>
      <c r="U258" s="698"/>
      <c r="V258" s="698"/>
      <c r="W258" s="698"/>
      <c r="X258" s="698"/>
      <c r="Y258" s="698"/>
      <c r="Z258" s="698"/>
      <c r="AA258" s="698"/>
    </row>
    <row r="259" spans="1:27" ht="13.5" customHeight="1">
      <c r="A259" s="1"/>
      <c r="B259" s="1"/>
      <c r="C259" s="541"/>
      <c r="D259" s="545"/>
      <c r="E259" s="582" t="s">
        <v>566</v>
      </c>
      <c r="F259" s="545" t="s">
        <v>750</v>
      </c>
      <c r="G259" s="551"/>
      <c r="H259" s="551"/>
      <c r="I259" s="551"/>
      <c r="J259" s="551"/>
      <c r="K259" s="551"/>
      <c r="L259" s="551"/>
      <c r="M259" s="551"/>
      <c r="N259" s="551"/>
      <c r="O259" s="551"/>
      <c r="P259" s="551"/>
      <c r="Q259" s="551"/>
      <c r="R259" s="551"/>
      <c r="S259" s="551"/>
      <c r="T259" s="551"/>
      <c r="U259" s="551"/>
      <c r="V259" s="551"/>
      <c r="W259" s="551"/>
      <c r="X259" s="551"/>
      <c r="Y259" s="551"/>
      <c r="Z259" s="551"/>
      <c r="AA259" s="551"/>
    </row>
    <row r="260" spans="1:27" ht="13.5" customHeight="1">
      <c r="A260" s="1"/>
      <c r="B260" s="1"/>
      <c r="C260" s="541"/>
      <c r="D260" s="545"/>
      <c r="E260" s="545"/>
      <c r="F260" s="593" t="s">
        <v>677</v>
      </c>
      <c r="G260" s="593"/>
      <c r="H260" s="593"/>
      <c r="I260" s="593"/>
      <c r="J260" s="593"/>
      <c r="K260" s="593"/>
      <c r="L260" s="593"/>
      <c r="M260" s="545"/>
      <c r="N260" s="545"/>
      <c r="O260" s="545"/>
      <c r="P260" s="545"/>
      <c r="Q260" s="545"/>
      <c r="R260" s="545"/>
      <c r="S260" s="545"/>
      <c r="T260" s="545"/>
      <c r="U260" s="572"/>
      <c r="V260" s="574"/>
      <c r="W260" s="574"/>
      <c r="X260" s="574"/>
      <c r="Y260" s="574"/>
      <c r="Z260" s="574"/>
      <c r="AA260" s="574"/>
    </row>
    <row r="261" spans="1:27" ht="13.5" customHeight="1">
      <c r="A261" s="1"/>
      <c r="B261" s="1"/>
      <c r="C261" s="541"/>
      <c r="D261" s="545"/>
      <c r="E261" s="545"/>
      <c r="F261" s="593"/>
      <c r="J261" s="628"/>
      <c r="K261" s="629"/>
      <c r="L261" s="628"/>
      <c r="M261" s="630"/>
      <c r="N261" s="630"/>
      <c r="O261" s="630"/>
      <c r="P261" s="631"/>
      <c r="Q261" s="632"/>
      <c r="R261" s="633"/>
      <c r="S261" s="631"/>
      <c r="T261" s="545"/>
      <c r="U261" s="572"/>
      <c r="V261" s="574"/>
      <c r="W261" s="574"/>
      <c r="X261" s="574"/>
      <c r="Y261" s="574"/>
      <c r="Z261" s="574"/>
      <c r="AA261" s="574"/>
    </row>
    <row r="262" spans="1:27" ht="13.5" customHeight="1" thickBot="1">
      <c r="A262" s="1"/>
      <c r="B262" s="1"/>
      <c r="C262" s="541"/>
      <c r="D262" s="545"/>
      <c r="E262" s="545"/>
      <c r="F262" s="1"/>
      <c r="J262" s="850" t="s">
        <v>664</v>
      </c>
      <c r="K262" s="851"/>
      <c r="L262" s="852" t="s">
        <v>680</v>
      </c>
      <c r="M262" s="853"/>
      <c r="N262" s="853"/>
      <c r="O262" s="853"/>
      <c r="P262" s="854"/>
      <c r="Q262" s="634"/>
      <c r="R262" s="855" t="s">
        <v>681</v>
      </c>
      <c r="S262" s="856"/>
      <c r="T262" s="545"/>
      <c r="U262" s="572"/>
      <c r="V262" s="574"/>
      <c r="W262" s="574"/>
      <c r="X262" s="574"/>
      <c r="Y262" s="574"/>
      <c r="Z262" s="574"/>
      <c r="AA262" s="574"/>
    </row>
    <row r="263" spans="1:27" ht="13.5" customHeight="1" thickTop="1">
      <c r="A263" s="1"/>
      <c r="B263" s="1"/>
      <c r="C263" s="541"/>
      <c r="D263" s="541"/>
      <c r="E263" s="541"/>
      <c r="F263" s="1"/>
      <c r="J263" s="801" t="s">
        <v>39</v>
      </c>
      <c r="K263" s="802"/>
      <c r="L263" s="803" t="s">
        <v>751</v>
      </c>
      <c r="M263" s="804"/>
      <c r="N263" s="804"/>
      <c r="O263" s="805">
        <v>41.06</v>
      </c>
      <c r="P263" s="806"/>
      <c r="Q263" s="608" t="s">
        <v>686</v>
      </c>
      <c r="R263" s="857" t="s">
        <v>752</v>
      </c>
      <c r="S263" s="808"/>
      <c r="T263" s="541"/>
      <c r="U263" s="565"/>
      <c r="V263" s="98"/>
      <c r="W263" s="98"/>
      <c r="X263" s="98"/>
      <c r="Y263" s="98"/>
      <c r="Z263" s="98"/>
      <c r="AA263" s="98"/>
    </row>
    <row r="264" spans="1:27" ht="13.5" customHeight="1">
      <c r="A264" s="1"/>
      <c r="B264" s="1"/>
      <c r="C264" s="541"/>
      <c r="D264" s="541"/>
      <c r="E264" s="541"/>
      <c r="F264" s="541"/>
      <c r="J264" s="819" t="s">
        <v>210</v>
      </c>
      <c r="K264" s="820"/>
      <c r="L264" s="821" t="s">
        <v>753</v>
      </c>
      <c r="M264" s="822"/>
      <c r="N264" s="822"/>
      <c r="O264" s="847" t="s">
        <v>754</v>
      </c>
      <c r="P264" s="824"/>
      <c r="Q264" s="613" t="s">
        <v>691</v>
      </c>
      <c r="R264" s="848" t="s">
        <v>755</v>
      </c>
      <c r="S264" s="826"/>
      <c r="T264" s="541"/>
      <c r="U264" s="565"/>
      <c r="V264" s="98"/>
      <c r="W264" s="98"/>
      <c r="X264" s="98"/>
      <c r="Y264" s="98"/>
      <c r="Z264" s="98"/>
      <c r="AA264" s="98"/>
    </row>
    <row r="265" spans="1:27" ht="13.5" customHeight="1">
      <c r="A265" s="1"/>
      <c r="B265" s="1"/>
      <c r="C265" s="541"/>
      <c r="D265" s="541" t="s">
        <v>663</v>
      </c>
      <c r="E265" s="541" t="s">
        <v>719</v>
      </c>
      <c r="F265" s="590"/>
      <c r="G265" s="550"/>
      <c r="J265" s="635"/>
      <c r="K265" s="635"/>
      <c r="L265" s="106"/>
      <c r="M265" s="106"/>
      <c r="N265" s="106"/>
      <c r="O265" s="590"/>
      <c r="P265" s="590"/>
      <c r="Q265" s="582"/>
      <c r="R265" s="636"/>
      <c r="S265" s="636"/>
      <c r="T265" s="541"/>
      <c r="U265" s="565"/>
      <c r="V265" s="98"/>
      <c r="W265" s="98"/>
      <c r="X265" s="98"/>
      <c r="Y265" s="98"/>
      <c r="Z265" s="98"/>
      <c r="AA265" s="98"/>
    </row>
    <row r="266" spans="1:27" ht="13.5" customHeight="1">
      <c r="A266" s="1"/>
      <c r="B266" s="1"/>
      <c r="C266" s="541"/>
      <c r="D266" s="541"/>
      <c r="E266" s="582" t="s">
        <v>566</v>
      </c>
      <c r="F266" s="545" t="s">
        <v>756</v>
      </c>
      <c r="G266" s="550"/>
      <c r="J266" s="635"/>
      <c r="K266" s="635"/>
      <c r="L266" s="106"/>
      <c r="M266" s="106"/>
      <c r="N266" s="106"/>
      <c r="O266" s="590"/>
      <c r="P266" s="590"/>
      <c r="Q266" s="582"/>
      <c r="R266" s="636"/>
      <c r="S266" s="636"/>
      <c r="T266" s="541"/>
      <c r="U266" s="565"/>
      <c r="V266" s="98"/>
      <c r="W266" s="98"/>
      <c r="X266" s="98"/>
      <c r="Y266" s="98"/>
      <c r="Z266" s="98"/>
      <c r="AA266" s="98"/>
    </row>
    <row r="267" spans="1:27" ht="13.5" customHeight="1">
      <c r="A267" s="1"/>
      <c r="B267" s="1"/>
      <c r="C267" s="541"/>
      <c r="D267" s="541" t="s">
        <v>757</v>
      </c>
      <c r="E267" s="541" t="s">
        <v>722</v>
      </c>
      <c r="F267" s="545"/>
      <c r="G267" s="550"/>
      <c r="J267" s="635"/>
      <c r="K267" s="635"/>
      <c r="L267" s="106"/>
      <c r="M267" s="106"/>
      <c r="N267" s="106"/>
      <c r="O267" s="590"/>
      <c r="P267" s="590"/>
      <c r="Q267" s="582"/>
      <c r="R267" s="636"/>
      <c r="S267" s="636"/>
      <c r="T267" s="541"/>
      <c r="U267" s="565"/>
      <c r="V267" s="98"/>
      <c r="W267" s="98"/>
      <c r="X267" s="98"/>
      <c r="Y267" s="98"/>
      <c r="Z267" s="98"/>
      <c r="AA267" s="98"/>
    </row>
    <row r="268" spans="1:27" ht="13.5" customHeight="1">
      <c r="A268" s="1"/>
      <c r="B268" s="1"/>
      <c r="C268" s="541"/>
      <c r="D268" s="541"/>
      <c r="E268" s="582" t="s">
        <v>566</v>
      </c>
      <c r="F268" s="545" t="s">
        <v>758</v>
      </c>
      <c r="G268" s="550"/>
      <c r="J268" s="635"/>
      <c r="K268" s="635"/>
      <c r="L268" s="106"/>
      <c r="M268" s="106"/>
      <c r="N268" s="106"/>
      <c r="O268" s="590"/>
      <c r="P268" s="590"/>
      <c r="Q268" s="582"/>
      <c r="R268" s="636"/>
      <c r="S268" s="636"/>
      <c r="T268" s="541"/>
      <c r="U268" s="565"/>
      <c r="V268" s="98"/>
      <c r="W268" s="98"/>
      <c r="X268" s="98"/>
      <c r="Y268" s="98"/>
      <c r="Z268" s="98"/>
      <c r="AA268" s="98"/>
    </row>
    <row r="269" spans="1:27" ht="13.5" customHeight="1">
      <c r="A269" s="1"/>
      <c r="B269" s="538" t="s">
        <v>759</v>
      </c>
      <c r="C269" s="541" t="s">
        <v>760</v>
      </c>
      <c r="D269" s="541"/>
      <c r="E269" s="541"/>
      <c r="F269" s="541"/>
      <c r="G269" s="541"/>
      <c r="J269" s="635"/>
      <c r="K269" s="635"/>
      <c r="L269" s="106"/>
      <c r="M269" s="106"/>
      <c r="N269" s="106"/>
      <c r="O269" s="590"/>
      <c r="P269" s="590"/>
      <c r="Q269" s="582"/>
      <c r="R269" s="636"/>
      <c r="S269" s="636"/>
      <c r="T269" s="541"/>
      <c r="U269" s="565"/>
      <c r="V269" s="98"/>
      <c r="W269" s="98"/>
      <c r="X269" s="98"/>
      <c r="Y269" s="98"/>
      <c r="Z269" s="98"/>
      <c r="AA269" s="98"/>
    </row>
    <row r="270" spans="1:27" ht="13.5" customHeight="1">
      <c r="A270" s="1"/>
      <c r="B270" s="538"/>
      <c r="C270" s="541" t="s">
        <v>480</v>
      </c>
      <c r="D270" s="541" t="s">
        <v>656</v>
      </c>
      <c r="E270" s="541"/>
      <c r="F270" s="541"/>
      <c r="G270" s="541"/>
      <c r="J270" s="635"/>
      <c r="K270" s="635"/>
      <c r="L270" s="106"/>
      <c r="M270" s="106"/>
      <c r="N270" s="106"/>
      <c r="O270" s="590"/>
      <c r="P270" s="590"/>
      <c r="Q270" s="582"/>
      <c r="R270" s="636"/>
      <c r="S270" s="636"/>
      <c r="T270" s="541"/>
      <c r="U270" s="565"/>
      <c r="V270" s="98"/>
      <c r="W270" s="98"/>
      <c r="X270" s="98"/>
      <c r="Y270" s="98"/>
      <c r="Z270" s="98"/>
      <c r="AA270" s="98"/>
    </row>
    <row r="271" spans="1:27" ht="13.5" customHeight="1">
      <c r="A271" s="1"/>
      <c r="B271" s="1"/>
      <c r="D271" s="582" t="s">
        <v>566</v>
      </c>
      <c r="E271" s="702" t="s">
        <v>761</v>
      </c>
      <c r="F271" s="702"/>
      <c r="G271" s="702"/>
      <c r="H271" s="702"/>
      <c r="I271" s="702"/>
      <c r="J271" s="702"/>
      <c r="K271" s="702"/>
      <c r="L271" s="702"/>
      <c r="M271" s="702"/>
      <c r="N271" s="702"/>
      <c r="O271" s="702"/>
      <c r="P271" s="702"/>
      <c r="Q271" s="702"/>
      <c r="R271" s="702"/>
      <c r="S271" s="702"/>
      <c r="T271" s="702"/>
      <c r="U271" s="702"/>
      <c r="V271" s="702"/>
      <c r="W271" s="702"/>
      <c r="X271" s="702"/>
      <c r="Y271" s="702"/>
      <c r="Z271" s="702"/>
      <c r="AA271" s="702"/>
    </row>
    <row r="272" spans="1:27" ht="13.5" customHeight="1">
      <c r="A272" s="1"/>
      <c r="B272" s="1"/>
      <c r="C272" s="541"/>
      <c r="D272" s="545"/>
      <c r="E272" s="702"/>
      <c r="F272" s="702"/>
      <c r="G272" s="702"/>
      <c r="H272" s="702"/>
      <c r="I272" s="702"/>
      <c r="J272" s="702"/>
      <c r="K272" s="702"/>
      <c r="L272" s="702"/>
      <c r="M272" s="702"/>
      <c r="N272" s="702"/>
      <c r="O272" s="702"/>
      <c r="P272" s="702"/>
      <c r="Q272" s="702"/>
      <c r="R272" s="702"/>
      <c r="S272" s="702"/>
      <c r="T272" s="702"/>
      <c r="U272" s="702"/>
      <c r="V272" s="702"/>
      <c r="W272" s="702"/>
      <c r="X272" s="702"/>
      <c r="Y272" s="702"/>
      <c r="Z272" s="702"/>
      <c r="AA272" s="702"/>
    </row>
    <row r="273" spans="1:27">
      <c r="A273" s="1"/>
      <c r="B273" s="1"/>
      <c r="C273" s="541" t="s">
        <v>485</v>
      </c>
      <c r="D273" s="541" t="s">
        <v>762</v>
      </c>
      <c r="E273" s="541"/>
      <c r="F273" s="541"/>
      <c r="G273" s="541"/>
      <c r="J273" s="635"/>
      <c r="K273" s="635"/>
      <c r="L273" s="106"/>
      <c r="M273" s="106"/>
      <c r="N273" s="106"/>
      <c r="O273" s="590"/>
      <c r="P273" s="590"/>
      <c r="Q273" s="582"/>
      <c r="R273" s="636"/>
      <c r="S273" s="636"/>
      <c r="T273" s="541"/>
      <c r="U273" s="565"/>
      <c r="V273" s="98"/>
      <c r="W273" s="98"/>
      <c r="X273" s="98"/>
      <c r="Y273" s="98"/>
      <c r="Z273" s="98"/>
      <c r="AA273" s="98"/>
    </row>
    <row r="274" spans="1:27">
      <c r="A274" s="1"/>
      <c r="B274" s="1"/>
      <c r="C274" s="541"/>
      <c r="D274" s="582" t="s">
        <v>566</v>
      </c>
      <c r="E274" s="586" t="s">
        <v>763</v>
      </c>
      <c r="F274" s="586"/>
      <c r="G274" s="586"/>
      <c r="H274" s="586"/>
      <c r="I274" s="586"/>
      <c r="J274" s="586"/>
      <c r="K274" s="586"/>
      <c r="L274" s="586"/>
      <c r="M274" s="586"/>
      <c r="N274" s="586"/>
      <c r="O274" s="586"/>
      <c r="P274" s="586"/>
      <c r="Q274" s="586"/>
      <c r="R274" s="586"/>
      <c r="S274" s="586"/>
      <c r="T274" s="586"/>
      <c r="U274" s="586"/>
      <c r="V274" s="586"/>
      <c r="W274" s="586"/>
      <c r="X274" s="586"/>
      <c r="Y274" s="586"/>
      <c r="Z274" s="586"/>
      <c r="AA274" s="586"/>
    </row>
    <row r="275" spans="1:27">
      <c r="C275" t="s">
        <v>569</v>
      </c>
      <c r="D275" s="541" t="s">
        <v>764</v>
      </c>
    </row>
    <row r="276" spans="1:27">
      <c r="D276" s="582" t="s">
        <v>566</v>
      </c>
      <c r="E276" s="546" t="s">
        <v>765</v>
      </c>
      <c r="F276" s="546"/>
      <c r="G276" s="546"/>
    </row>
    <row r="277" spans="1:27" ht="13.5" customHeight="1">
      <c r="C277" t="s">
        <v>572</v>
      </c>
      <c r="D277" s="541" t="s">
        <v>766</v>
      </c>
    </row>
    <row r="278" spans="1:27">
      <c r="D278" s="582" t="s">
        <v>566</v>
      </c>
      <c r="E278" s="546" t="s">
        <v>767</v>
      </c>
      <c r="F278" s="546"/>
      <c r="G278" s="546"/>
      <c r="H278" s="546"/>
      <c r="I278" s="546"/>
      <c r="J278" s="546"/>
      <c r="K278" s="546"/>
      <c r="L278" s="546"/>
      <c r="M278" s="546"/>
      <c r="N278" s="546"/>
      <c r="O278" s="546"/>
      <c r="P278" s="546"/>
      <c r="Q278" s="546"/>
      <c r="R278" s="546"/>
      <c r="S278" s="546"/>
      <c r="T278" s="546"/>
      <c r="U278" s="546"/>
      <c r="V278" s="546"/>
      <c r="W278" s="546"/>
      <c r="X278" s="546"/>
      <c r="Y278" s="546"/>
      <c r="Z278" s="546"/>
      <c r="AA278" s="546"/>
    </row>
    <row r="279" spans="1:27">
      <c r="D279" s="582" t="s">
        <v>566</v>
      </c>
      <c r="E279" s="849" t="s">
        <v>768</v>
      </c>
      <c r="F279" s="849"/>
      <c r="G279" s="849"/>
      <c r="H279" s="849"/>
      <c r="I279" s="849"/>
      <c r="J279" s="849"/>
      <c r="K279" s="849"/>
      <c r="L279" s="849"/>
      <c r="M279" s="849"/>
      <c r="N279" s="849"/>
      <c r="O279" s="849"/>
      <c r="P279" s="849"/>
      <c r="Q279" s="849"/>
      <c r="R279" s="849"/>
      <c r="S279" s="849"/>
      <c r="T279" s="849"/>
      <c r="U279" s="849"/>
      <c r="V279" s="849"/>
      <c r="W279" s="849"/>
      <c r="X279" s="849"/>
      <c r="Y279" s="849"/>
      <c r="Z279" s="849"/>
      <c r="AA279" s="849"/>
    </row>
    <row r="280" spans="1:27">
      <c r="D280" s="637"/>
      <c r="E280" s="849"/>
      <c r="F280" s="849"/>
      <c r="G280" s="849"/>
      <c r="H280" s="849"/>
      <c r="I280" s="849"/>
      <c r="J280" s="849"/>
      <c r="K280" s="849"/>
      <c r="L280" s="849"/>
      <c r="M280" s="849"/>
      <c r="N280" s="849"/>
      <c r="O280" s="849"/>
      <c r="P280" s="849"/>
      <c r="Q280" s="849"/>
      <c r="R280" s="849"/>
      <c r="S280" s="849"/>
      <c r="T280" s="849"/>
      <c r="U280" s="849"/>
      <c r="V280" s="849"/>
      <c r="W280" s="849"/>
      <c r="X280" s="849"/>
      <c r="Y280" s="849"/>
      <c r="Z280" s="849"/>
      <c r="AA280" s="849"/>
    </row>
    <row r="281" spans="1:27">
      <c r="Z281" t="s">
        <v>769</v>
      </c>
    </row>
  </sheetData>
  <mergeCells count="188">
    <mergeCell ref="J264:K264"/>
    <mergeCell ref="L264:N264"/>
    <mergeCell ref="O264:P264"/>
    <mergeCell ref="R264:S264"/>
    <mergeCell ref="E271:AA272"/>
    <mergeCell ref="E279:AA280"/>
    <mergeCell ref="J262:K262"/>
    <mergeCell ref="L262:P262"/>
    <mergeCell ref="R262:S262"/>
    <mergeCell ref="J263:K263"/>
    <mergeCell ref="L263:N263"/>
    <mergeCell ref="O263:P263"/>
    <mergeCell ref="R263:S263"/>
    <mergeCell ref="F235:AA236"/>
    <mergeCell ref="F239:AA240"/>
    <mergeCell ref="E243:AA244"/>
    <mergeCell ref="G249:K249"/>
    <mergeCell ref="F255:AA256"/>
    <mergeCell ref="F257:AA258"/>
    <mergeCell ref="J217:K217"/>
    <mergeCell ref="L217:N217"/>
    <mergeCell ref="O217:P217"/>
    <mergeCell ref="R217:S217"/>
    <mergeCell ref="T217:U217"/>
    <mergeCell ref="F231:AA232"/>
    <mergeCell ref="J215:K215"/>
    <mergeCell ref="L215:N215"/>
    <mergeCell ref="O215:P215"/>
    <mergeCell ref="R215:S215"/>
    <mergeCell ref="T215:U215"/>
    <mergeCell ref="J216:K216"/>
    <mergeCell ref="L216:N216"/>
    <mergeCell ref="O216:P216"/>
    <mergeCell ref="R216:S216"/>
    <mergeCell ref="T216:U216"/>
    <mergeCell ref="J213:K213"/>
    <mergeCell ref="L213:N213"/>
    <mergeCell ref="O213:P213"/>
    <mergeCell ref="R213:S213"/>
    <mergeCell ref="T213:U213"/>
    <mergeCell ref="J214:K214"/>
    <mergeCell ref="L214:N214"/>
    <mergeCell ref="O214:P214"/>
    <mergeCell ref="R214:S214"/>
    <mergeCell ref="T214:U214"/>
    <mergeCell ref="J211:K211"/>
    <mergeCell ref="L211:P211"/>
    <mergeCell ref="R211:S211"/>
    <mergeCell ref="T211:U211"/>
    <mergeCell ref="J212:K212"/>
    <mergeCell ref="L212:N212"/>
    <mergeCell ref="O212:P212"/>
    <mergeCell ref="R212:S212"/>
    <mergeCell ref="T212:U212"/>
    <mergeCell ref="F196:AA197"/>
    <mergeCell ref="F199:AA200"/>
    <mergeCell ref="F201:AA203"/>
    <mergeCell ref="G204:AA205"/>
    <mergeCell ref="G206:AA207"/>
    <mergeCell ref="T210:U210"/>
    <mergeCell ref="E164:AA165"/>
    <mergeCell ref="E169:AA170"/>
    <mergeCell ref="E173:AA174"/>
    <mergeCell ref="E175:AA175"/>
    <mergeCell ref="E178:AA179"/>
    <mergeCell ref="F190:AA191"/>
    <mergeCell ref="E143:AA144"/>
    <mergeCell ref="F148:AA149"/>
    <mergeCell ref="E151:AA153"/>
    <mergeCell ref="E155:AA155"/>
    <mergeCell ref="E156:AA156"/>
    <mergeCell ref="E162:AA163"/>
    <mergeCell ref="E114:AA115"/>
    <mergeCell ref="D122:AA123"/>
    <mergeCell ref="D124:AA126"/>
    <mergeCell ref="D133:AA134"/>
    <mergeCell ref="E136:AA137"/>
    <mergeCell ref="E141:AA142"/>
    <mergeCell ref="E81:AA82"/>
    <mergeCell ref="E96:AA97"/>
    <mergeCell ref="E101:AA102"/>
    <mergeCell ref="E104:AA105"/>
    <mergeCell ref="E107:AA108"/>
    <mergeCell ref="E109:AA111"/>
    <mergeCell ref="D73:G73"/>
    <mergeCell ref="H73:L73"/>
    <mergeCell ref="M73:Q73"/>
    <mergeCell ref="R73:AA73"/>
    <mergeCell ref="D74:G74"/>
    <mergeCell ref="H74:L74"/>
    <mergeCell ref="M74:Q74"/>
    <mergeCell ref="R74:AA74"/>
    <mergeCell ref="D71:G71"/>
    <mergeCell ref="H71:L71"/>
    <mergeCell ref="M71:Q71"/>
    <mergeCell ref="R71:AA71"/>
    <mergeCell ref="D72:G72"/>
    <mergeCell ref="H72:L72"/>
    <mergeCell ref="M72:Q72"/>
    <mergeCell ref="R72:AA72"/>
    <mergeCell ref="D69:G69"/>
    <mergeCell ref="H69:L69"/>
    <mergeCell ref="M69:Q69"/>
    <mergeCell ref="R69:AA69"/>
    <mergeCell ref="D70:G70"/>
    <mergeCell ref="H70:L70"/>
    <mergeCell ref="M70:Q70"/>
    <mergeCell ref="R70:AA70"/>
    <mergeCell ref="D67:G67"/>
    <mergeCell ref="H67:L67"/>
    <mergeCell ref="M67:Q67"/>
    <mergeCell ref="R67:AA67"/>
    <mergeCell ref="D68:G68"/>
    <mergeCell ref="H68:L68"/>
    <mergeCell ref="M68:Q68"/>
    <mergeCell ref="R68:AA68"/>
    <mergeCell ref="D65:G65"/>
    <mergeCell ref="H65:L65"/>
    <mergeCell ref="M65:Q65"/>
    <mergeCell ref="R65:AA65"/>
    <mergeCell ref="D66:G66"/>
    <mergeCell ref="H66:L66"/>
    <mergeCell ref="M66:Q66"/>
    <mergeCell ref="R66:AA66"/>
    <mergeCell ref="D63:G63"/>
    <mergeCell ref="H63:L63"/>
    <mergeCell ref="M63:Q63"/>
    <mergeCell ref="R63:AA63"/>
    <mergeCell ref="D64:G64"/>
    <mergeCell ref="H64:L64"/>
    <mergeCell ref="M64:Q64"/>
    <mergeCell ref="R64:AA64"/>
    <mergeCell ref="D61:G61"/>
    <mergeCell ref="H61:L61"/>
    <mergeCell ref="M61:Q61"/>
    <mergeCell ref="R61:AA61"/>
    <mergeCell ref="D62:G62"/>
    <mergeCell ref="H62:L62"/>
    <mergeCell ref="M62:Q62"/>
    <mergeCell ref="R62:AA62"/>
    <mergeCell ref="D59:G59"/>
    <mergeCell ref="H59:L59"/>
    <mergeCell ref="M59:Q59"/>
    <mergeCell ref="R59:AA59"/>
    <mergeCell ref="D60:G60"/>
    <mergeCell ref="H60:L60"/>
    <mergeCell ref="M60:Q60"/>
    <mergeCell ref="R60:AA60"/>
    <mergeCell ref="D57:G57"/>
    <mergeCell ref="H57:L57"/>
    <mergeCell ref="M57:Q57"/>
    <mergeCell ref="R57:AA57"/>
    <mergeCell ref="D58:G58"/>
    <mergeCell ref="H58:L58"/>
    <mergeCell ref="M58:Q58"/>
    <mergeCell ref="R58:AA58"/>
    <mergeCell ref="D56:G56"/>
    <mergeCell ref="H56:L56"/>
    <mergeCell ref="M56:Q56"/>
    <mergeCell ref="R56:AA56"/>
    <mergeCell ref="D53:G53"/>
    <mergeCell ref="H53:L53"/>
    <mergeCell ref="M53:Q53"/>
    <mergeCell ref="R53:AA53"/>
    <mergeCell ref="D54:G54"/>
    <mergeCell ref="H54:L54"/>
    <mergeCell ref="M54:Q54"/>
    <mergeCell ref="R54:AA54"/>
    <mergeCell ref="D35:F37"/>
    <mergeCell ref="B41:AA43"/>
    <mergeCell ref="D52:G52"/>
    <mergeCell ref="H52:L52"/>
    <mergeCell ref="M52:Q52"/>
    <mergeCell ref="R52:AA52"/>
    <mergeCell ref="D55:G55"/>
    <mergeCell ref="H55:L55"/>
    <mergeCell ref="M55:Q55"/>
    <mergeCell ref="R55:AA55"/>
    <mergeCell ref="C51:AA51"/>
    <mergeCell ref="B2:J2"/>
    <mergeCell ref="K2:Z2"/>
    <mergeCell ref="C5:AA5"/>
    <mergeCell ref="D11:AA12"/>
    <mergeCell ref="D13:AA20"/>
    <mergeCell ref="D21:F21"/>
    <mergeCell ref="D22:AA24"/>
    <mergeCell ref="D27:F31"/>
    <mergeCell ref="C32:AA33"/>
  </mergeCells>
  <phoneticPr fontId="1"/>
  <hyperlinks>
    <hyperlink ref="H21" r:id="rId1" xr:uid="{DB836F25-310D-4BFE-BF46-1A8AEFEC54B6}"/>
  </hyperlinks>
  <pageMargins left="0.47244094488188981" right="0.31496062992125984" top="0.51181102362204722" bottom="0.51181102362204722" header="0.31496062992125984" footer="0.31496062992125984"/>
  <pageSetup paperSize="9" scale="9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30"/>
  <sheetViews>
    <sheetView workbookViewId="0">
      <selection activeCell="B30" sqref="B30"/>
    </sheetView>
  </sheetViews>
  <sheetFormatPr defaultColWidth="9" defaultRowHeight="13.5"/>
  <cols>
    <col min="1" max="1" width="9" style="223"/>
    <col min="2" max="2" width="24.625" style="223" customWidth="1"/>
    <col min="3" max="3" width="9" style="223"/>
    <col min="4" max="4" width="24.625" style="223" customWidth="1"/>
    <col min="5" max="5" width="9" style="223"/>
    <col min="6" max="6" width="3.875" style="223" customWidth="1"/>
    <col min="7" max="7" width="5.375" style="223" customWidth="1"/>
    <col min="8" max="8" width="7" style="223" customWidth="1"/>
    <col min="9" max="10" width="9" style="223"/>
    <col min="11" max="11" width="4.375" style="223" customWidth="1"/>
    <col min="12" max="16384" width="9" style="223"/>
  </cols>
  <sheetData>
    <row r="1" spans="1:12" ht="14.25" thickBot="1">
      <c r="A1" s="217"/>
      <c r="B1" s="217" t="s">
        <v>0</v>
      </c>
      <c r="C1" s="217"/>
      <c r="D1" s="217"/>
      <c r="E1" s="217"/>
      <c r="F1" s="217"/>
      <c r="G1" s="217"/>
      <c r="H1" s="217"/>
      <c r="I1" s="217"/>
      <c r="J1" s="217"/>
      <c r="K1" s="217"/>
      <c r="L1" s="217"/>
    </row>
    <row r="2" spans="1:12" ht="14.25" thickBot="1">
      <c r="A2" s="217"/>
      <c r="B2" s="255" t="s">
        <v>275</v>
      </c>
      <c r="C2" s="257"/>
      <c r="D2" s="257" t="s">
        <v>276</v>
      </c>
      <c r="E2" s="260"/>
      <c r="F2" s="217"/>
      <c r="G2" s="217" t="s">
        <v>118</v>
      </c>
      <c r="H2" s="217"/>
      <c r="I2" s="217"/>
      <c r="J2" s="217" t="s">
        <v>159</v>
      </c>
      <c r="K2" s="217"/>
      <c r="L2" s="217"/>
    </row>
    <row r="3" spans="1:12" ht="14.25" thickTop="1">
      <c r="A3" s="217"/>
      <c r="B3" s="254"/>
      <c r="C3" s="224"/>
      <c r="D3" s="224"/>
      <c r="E3" s="259"/>
      <c r="F3" s="217"/>
      <c r="G3" s="219"/>
      <c r="H3" s="219"/>
      <c r="I3" s="217"/>
      <c r="J3" s="226" t="s">
        <v>1</v>
      </c>
      <c r="K3" s="227" t="s">
        <v>2</v>
      </c>
      <c r="L3" s="228" t="s">
        <v>3</v>
      </c>
    </row>
    <row r="4" spans="1:12">
      <c r="A4" s="217"/>
      <c r="B4" s="234" t="s">
        <v>4</v>
      </c>
      <c r="C4" s="225"/>
      <c r="D4" s="220" t="s">
        <v>4</v>
      </c>
      <c r="E4" s="235"/>
      <c r="F4" s="217"/>
      <c r="G4" s="229" t="s">
        <v>5</v>
      </c>
      <c r="H4" s="230" t="s">
        <v>6</v>
      </c>
      <c r="I4" s="217"/>
      <c r="J4" s="226" t="s">
        <v>387</v>
      </c>
      <c r="K4" s="227" t="s">
        <v>7</v>
      </c>
      <c r="L4" s="228" t="s">
        <v>8</v>
      </c>
    </row>
    <row r="5" spans="1:12">
      <c r="A5" s="217"/>
      <c r="B5" s="234" t="s">
        <v>9</v>
      </c>
      <c r="C5" s="225"/>
      <c r="D5" s="220" t="s">
        <v>9</v>
      </c>
      <c r="E5" s="235"/>
      <c r="F5" s="217"/>
      <c r="G5" s="229" t="s">
        <v>10</v>
      </c>
      <c r="H5" s="230" t="s">
        <v>11</v>
      </c>
      <c r="I5" s="217"/>
      <c r="J5" s="226" t="s">
        <v>388</v>
      </c>
      <c r="K5" s="227" t="s">
        <v>12</v>
      </c>
      <c r="L5" s="228" t="s">
        <v>13</v>
      </c>
    </row>
    <row r="6" spans="1:12">
      <c r="A6" s="217"/>
      <c r="B6" s="234" t="s">
        <v>358</v>
      </c>
      <c r="C6" s="225"/>
      <c r="D6" s="220" t="s">
        <v>358</v>
      </c>
      <c r="E6" s="235"/>
      <c r="F6" s="217"/>
      <c r="G6" s="229" t="s">
        <v>15</v>
      </c>
      <c r="H6" s="230" t="s">
        <v>16</v>
      </c>
      <c r="I6" s="217"/>
      <c r="J6" s="226" t="s">
        <v>17</v>
      </c>
      <c r="K6" s="227" t="s">
        <v>18</v>
      </c>
      <c r="L6" s="217" t="s">
        <v>19</v>
      </c>
    </row>
    <row r="7" spans="1:12">
      <c r="A7" s="217"/>
      <c r="B7" s="234" t="s">
        <v>14</v>
      </c>
      <c r="C7" s="225"/>
      <c r="D7" s="220" t="s">
        <v>14</v>
      </c>
      <c r="E7" s="235"/>
      <c r="F7" s="217"/>
      <c r="G7" s="231" t="s">
        <v>21</v>
      </c>
      <c r="H7" s="232" t="s">
        <v>22</v>
      </c>
      <c r="I7" s="217"/>
      <c r="J7" s="226" t="s">
        <v>389</v>
      </c>
      <c r="K7" s="227" t="s">
        <v>23</v>
      </c>
      <c r="L7" s="217" t="s">
        <v>24</v>
      </c>
    </row>
    <row r="8" spans="1:12">
      <c r="A8" s="217"/>
      <c r="B8" s="234" t="s">
        <v>20</v>
      </c>
      <c r="C8" s="225"/>
      <c r="D8" s="220" t="s">
        <v>20</v>
      </c>
      <c r="E8" s="235"/>
      <c r="F8" s="217"/>
      <c r="G8" s="217"/>
      <c r="H8" s="217"/>
      <c r="I8" s="217"/>
      <c r="J8" s="226" t="s">
        <v>390</v>
      </c>
      <c r="K8" s="227" t="s">
        <v>26</v>
      </c>
      <c r="L8" s="217" t="s">
        <v>27</v>
      </c>
    </row>
    <row r="9" spans="1:12">
      <c r="A9" s="217"/>
      <c r="B9" s="234" t="s">
        <v>25</v>
      </c>
      <c r="C9" s="225"/>
      <c r="D9" s="220" t="s">
        <v>25</v>
      </c>
      <c r="E9" s="235"/>
      <c r="F9" s="217"/>
      <c r="G9" s="217"/>
      <c r="H9" s="217"/>
      <c r="I9" s="217"/>
      <c r="J9" s="226" t="s">
        <v>391</v>
      </c>
      <c r="K9" s="227" t="s">
        <v>29</v>
      </c>
      <c r="L9" s="217" t="s">
        <v>30</v>
      </c>
    </row>
    <row r="10" spans="1:12">
      <c r="A10" s="217"/>
      <c r="B10" s="234" t="s">
        <v>31</v>
      </c>
      <c r="C10" s="225"/>
      <c r="D10" s="220" t="s">
        <v>28</v>
      </c>
      <c r="E10" s="235"/>
      <c r="F10" s="217"/>
      <c r="G10" s="217" t="s">
        <v>158</v>
      </c>
      <c r="H10" s="217"/>
      <c r="I10" s="217"/>
      <c r="J10" s="226" t="s">
        <v>392</v>
      </c>
      <c r="K10" s="227" t="s">
        <v>32</v>
      </c>
      <c r="L10" s="217" t="s">
        <v>33</v>
      </c>
    </row>
    <row r="11" spans="1:12">
      <c r="A11" s="217"/>
      <c r="B11" s="234" t="s">
        <v>309</v>
      </c>
      <c r="C11" s="225"/>
      <c r="D11" s="220" t="s">
        <v>31</v>
      </c>
      <c r="E11" s="235"/>
      <c r="F11" s="217"/>
      <c r="G11" s="219"/>
      <c r="H11" s="219"/>
      <c r="I11" s="217"/>
      <c r="J11" s="226" t="s">
        <v>393</v>
      </c>
      <c r="K11" s="227" t="s">
        <v>34</v>
      </c>
      <c r="L11" s="217" t="s">
        <v>35</v>
      </c>
    </row>
    <row r="12" spans="1:12">
      <c r="A12" s="217"/>
      <c r="B12" s="234" t="s">
        <v>448</v>
      </c>
      <c r="C12" s="225"/>
      <c r="D12" s="220" t="s">
        <v>333</v>
      </c>
      <c r="E12" s="235"/>
      <c r="F12" s="217"/>
      <c r="G12" s="229" t="s">
        <v>5</v>
      </c>
      <c r="H12" s="230" t="s">
        <v>6</v>
      </c>
      <c r="I12" s="217"/>
      <c r="J12" s="226" t="s">
        <v>394</v>
      </c>
      <c r="K12" s="227" t="s">
        <v>36</v>
      </c>
      <c r="L12" s="217" t="s">
        <v>37</v>
      </c>
    </row>
    <row r="13" spans="1:12">
      <c r="A13" s="217"/>
      <c r="B13" s="234" t="s">
        <v>308</v>
      </c>
      <c r="C13" s="225"/>
      <c r="D13" s="220" t="s">
        <v>453</v>
      </c>
      <c r="E13" s="235"/>
      <c r="F13" s="217"/>
      <c r="G13" s="229" t="s">
        <v>10</v>
      </c>
      <c r="H13" s="230" t="s">
        <v>11</v>
      </c>
      <c r="I13" s="217"/>
      <c r="J13" s="226" t="s">
        <v>395</v>
      </c>
      <c r="K13" s="227" t="s">
        <v>40</v>
      </c>
      <c r="L13" s="217" t="s">
        <v>41</v>
      </c>
    </row>
    <row r="14" spans="1:12">
      <c r="A14" s="217"/>
      <c r="B14" s="234" t="s">
        <v>38</v>
      </c>
      <c r="C14" s="225"/>
      <c r="D14" s="220" t="s">
        <v>334</v>
      </c>
      <c r="E14" s="235"/>
      <c r="F14" s="217"/>
      <c r="G14" s="229" t="s">
        <v>15</v>
      </c>
      <c r="H14" s="230" t="s">
        <v>16</v>
      </c>
      <c r="I14" s="217"/>
      <c r="J14" s="226" t="s">
        <v>396</v>
      </c>
      <c r="K14" s="227" t="s">
        <v>43</v>
      </c>
      <c r="L14" s="217" t="s">
        <v>44</v>
      </c>
    </row>
    <row r="15" spans="1:12">
      <c r="A15" s="217"/>
      <c r="B15" s="234" t="s">
        <v>311</v>
      </c>
      <c r="C15" s="225"/>
      <c r="D15" s="221" t="s">
        <v>311</v>
      </c>
      <c r="E15" s="235"/>
      <c r="F15" s="217"/>
      <c r="G15" s="231" t="s">
        <v>21</v>
      </c>
      <c r="H15" s="232" t="s">
        <v>22</v>
      </c>
      <c r="I15" s="217"/>
      <c r="J15" s="226" t="s">
        <v>397</v>
      </c>
      <c r="K15" s="227" t="s">
        <v>46</v>
      </c>
      <c r="L15" s="217" t="s">
        <v>47</v>
      </c>
    </row>
    <row r="16" spans="1:12">
      <c r="A16" s="217"/>
      <c r="B16" s="234" t="s">
        <v>312</v>
      </c>
      <c r="C16" s="225"/>
      <c r="D16" s="221" t="s">
        <v>312</v>
      </c>
      <c r="E16" s="235"/>
      <c r="F16" s="217"/>
      <c r="G16" s="217"/>
      <c r="H16" s="217"/>
      <c r="I16" s="217"/>
      <c r="J16" s="226" t="s">
        <v>398</v>
      </c>
      <c r="K16" s="227" t="s">
        <v>49</v>
      </c>
      <c r="L16" s="217" t="s">
        <v>50</v>
      </c>
    </row>
    <row r="17" spans="2:12">
      <c r="B17" s="236" t="s">
        <v>313</v>
      </c>
      <c r="C17" s="225"/>
      <c r="D17" s="221" t="s">
        <v>313</v>
      </c>
      <c r="E17" s="235"/>
      <c r="F17" s="217"/>
      <c r="G17" s="217" t="s">
        <v>52</v>
      </c>
      <c r="H17" s="217"/>
      <c r="I17" s="217"/>
      <c r="J17" s="226" t="s">
        <v>399</v>
      </c>
      <c r="K17" s="227" t="s">
        <v>53</v>
      </c>
      <c r="L17" s="217" t="s">
        <v>54</v>
      </c>
    </row>
    <row r="18" spans="2:12">
      <c r="B18" s="236" t="s">
        <v>314</v>
      </c>
      <c r="C18" s="225"/>
      <c r="D18" s="221" t="s">
        <v>314</v>
      </c>
      <c r="E18" s="235"/>
      <c r="F18" s="217"/>
      <c r="G18" s="218"/>
      <c r="H18" s="217"/>
      <c r="I18" s="217"/>
      <c r="J18" s="226" t="s">
        <v>400</v>
      </c>
      <c r="K18" s="227" t="s">
        <v>56</v>
      </c>
      <c r="L18" s="217" t="s">
        <v>57</v>
      </c>
    </row>
    <row r="19" spans="2:12">
      <c r="B19" s="236" t="s">
        <v>449</v>
      </c>
      <c r="C19" s="222"/>
      <c r="D19" s="221" t="s">
        <v>361</v>
      </c>
      <c r="E19" s="237"/>
      <c r="F19" s="217"/>
      <c r="G19" s="233" t="s">
        <v>157</v>
      </c>
      <c r="H19" s="217"/>
      <c r="I19" s="217"/>
      <c r="J19" s="226" t="s">
        <v>401</v>
      </c>
      <c r="K19" s="227" t="s">
        <v>247</v>
      </c>
      <c r="L19" s="228" t="s">
        <v>248</v>
      </c>
    </row>
    <row r="20" spans="2:12">
      <c r="B20" s="236" t="s">
        <v>450</v>
      </c>
      <c r="C20" s="222"/>
      <c r="D20" s="221" t="s">
        <v>362</v>
      </c>
      <c r="E20" s="237"/>
      <c r="F20" s="217"/>
      <c r="G20" s="217"/>
      <c r="H20" s="217"/>
      <c r="I20" s="217"/>
      <c r="J20" s="226" t="s">
        <v>402</v>
      </c>
      <c r="K20" s="227" t="s">
        <v>249</v>
      </c>
      <c r="L20" s="228" t="s">
        <v>250</v>
      </c>
    </row>
    <row r="21" spans="2:12">
      <c r="B21" s="236" t="s">
        <v>451</v>
      </c>
      <c r="C21" s="222"/>
      <c r="D21" s="221" t="s">
        <v>363</v>
      </c>
      <c r="E21" s="237"/>
      <c r="F21" s="217"/>
      <c r="G21" s="217" t="s">
        <v>170</v>
      </c>
      <c r="H21" s="217"/>
      <c r="I21" s="217"/>
      <c r="J21" s="226" t="s">
        <v>403</v>
      </c>
      <c r="K21" s="227" t="s">
        <v>251</v>
      </c>
      <c r="L21" s="228" t="s">
        <v>252</v>
      </c>
    </row>
    <row r="22" spans="2:12">
      <c r="B22" s="236" t="s">
        <v>315</v>
      </c>
      <c r="C22" s="222"/>
      <c r="D22" s="221" t="s">
        <v>366</v>
      </c>
      <c r="E22" s="237"/>
      <c r="F22" s="217"/>
      <c r="G22" s="218"/>
      <c r="H22" s="217"/>
      <c r="I22" s="217"/>
      <c r="J22" s="226" t="s">
        <v>404</v>
      </c>
      <c r="K22" s="227" t="s">
        <v>253</v>
      </c>
      <c r="L22" s="228" t="s">
        <v>254</v>
      </c>
    </row>
    <row r="23" spans="2:12">
      <c r="B23" s="236" t="s">
        <v>316</v>
      </c>
      <c r="C23" s="222"/>
      <c r="D23" s="222"/>
      <c r="E23" s="237"/>
      <c r="F23" s="217"/>
      <c r="G23" s="233" t="s">
        <v>157</v>
      </c>
      <c r="H23" s="217"/>
      <c r="I23" s="217"/>
      <c r="J23" s="226" t="s">
        <v>405</v>
      </c>
      <c r="K23" s="227" t="s">
        <v>59</v>
      </c>
      <c r="L23" s="217" t="s">
        <v>60</v>
      </c>
    </row>
    <row r="24" spans="2:12">
      <c r="B24" s="236" t="s">
        <v>317</v>
      </c>
      <c r="C24" s="222"/>
      <c r="D24" s="222"/>
      <c r="E24" s="237"/>
      <c r="F24" s="217"/>
      <c r="G24" s="233" t="s">
        <v>323</v>
      </c>
      <c r="H24" s="217"/>
      <c r="I24" s="217"/>
      <c r="J24" s="226" t="s">
        <v>406</v>
      </c>
      <c r="K24" s="227" t="s">
        <v>61</v>
      </c>
      <c r="L24" s="217" t="s">
        <v>62</v>
      </c>
    </row>
    <row r="25" spans="2:12">
      <c r="B25" s="236" t="s">
        <v>452</v>
      </c>
      <c r="C25" s="222"/>
      <c r="D25" s="222"/>
      <c r="E25" s="237"/>
      <c r="F25" s="217"/>
      <c r="G25" s="233" t="s">
        <v>324</v>
      </c>
      <c r="H25" s="217"/>
      <c r="I25" s="217"/>
      <c r="J25" s="226" t="s">
        <v>407</v>
      </c>
      <c r="K25" s="227" t="s">
        <v>239</v>
      </c>
      <c r="L25" s="228" t="s">
        <v>242</v>
      </c>
    </row>
    <row r="26" spans="2:12">
      <c r="B26" s="238"/>
      <c r="C26" s="222"/>
      <c r="D26" s="222"/>
      <c r="E26" s="237"/>
      <c r="F26" s="217"/>
      <c r="G26" s="233" t="s">
        <v>325</v>
      </c>
      <c r="H26" s="217"/>
      <c r="I26" s="217"/>
      <c r="J26" s="226" t="s">
        <v>408</v>
      </c>
      <c r="K26" s="227" t="s">
        <v>240</v>
      </c>
      <c r="L26" s="228" t="s">
        <v>241</v>
      </c>
    </row>
    <row r="27" spans="2:12" ht="14.25" thickBot="1">
      <c r="B27" s="239"/>
      <c r="C27" s="240"/>
      <c r="D27" s="240"/>
      <c r="E27" s="241"/>
      <c r="F27" s="217"/>
      <c r="G27" s="233" t="s">
        <v>326</v>
      </c>
      <c r="H27" s="217"/>
      <c r="I27" s="217"/>
      <c r="J27" s="226" t="s">
        <v>409</v>
      </c>
      <c r="K27" s="227" t="s">
        <v>63</v>
      </c>
      <c r="L27" s="217" t="s">
        <v>64</v>
      </c>
    </row>
    <row r="28" spans="2:12" ht="14.25" thickBot="1">
      <c r="B28" s="217"/>
      <c r="C28" s="217"/>
      <c r="D28" s="217"/>
      <c r="E28" s="217"/>
      <c r="F28" s="217"/>
      <c r="G28" s="233" t="s">
        <v>327</v>
      </c>
      <c r="H28" s="217"/>
      <c r="I28" s="217"/>
      <c r="J28" s="226" t="s">
        <v>410</v>
      </c>
      <c r="K28" s="227" t="s">
        <v>65</v>
      </c>
      <c r="L28" s="217" t="s">
        <v>66</v>
      </c>
    </row>
    <row r="29" spans="2:12" ht="14.25" thickBot="1">
      <c r="B29" s="255" t="s">
        <v>277</v>
      </c>
      <c r="C29" s="384"/>
      <c r="D29" s="257" t="s">
        <v>278</v>
      </c>
      <c r="E29" s="260"/>
      <c r="F29" s="217"/>
      <c r="G29" s="233" t="s">
        <v>328</v>
      </c>
      <c r="H29" s="217"/>
      <c r="I29" s="217"/>
      <c r="J29" s="226" t="s">
        <v>411</v>
      </c>
      <c r="K29" s="227" t="s">
        <v>67</v>
      </c>
      <c r="L29" s="217" t="s">
        <v>68</v>
      </c>
    </row>
    <row r="30" spans="2:12" ht="14.25" thickTop="1">
      <c r="B30" s="254"/>
      <c r="C30" s="385"/>
      <c r="D30" s="224"/>
      <c r="E30" s="259"/>
      <c r="F30" s="217"/>
      <c r="G30" s="233" t="s">
        <v>329</v>
      </c>
      <c r="H30" s="217"/>
      <c r="I30" s="217"/>
      <c r="J30" s="226" t="s">
        <v>412</v>
      </c>
      <c r="K30" s="227" t="s">
        <v>69</v>
      </c>
      <c r="L30" s="217" t="s">
        <v>70</v>
      </c>
    </row>
    <row r="31" spans="2:12">
      <c r="B31" s="234" t="s">
        <v>4</v>
      </c>
      <c r="C31" s="386"/>
      <c r="D31" s="220" t="s">
        <v>4</v>
      </c>
      <c r="E31" s="235"/>
      <c r="F31" s="217"/>
      <c r="G31" s="233" t="s">
        <v>330</v>
      </c>
      <c r="H31" s="217"/>
      <c r="I31" s="217"/>
      <c r="J31" s="226" t="s">
        <v>413</v>
      </c>
      <c r="K31" s="227" t="s">
        <v>71</v>
      </c>
      <c r="L31" s="217" t="s">
        <v>72</v>
      </c>
    </row>
    <row r="32" spans="2:12">
      <c r="B32" s="234" t="s">
        <v>9</v>
      </c>
      <c r="C32" s="386"/>
      <c r="D32" s="220" t="s">
        <v>9</v>
      </c>
      <c r="E32" s="235"/>
      <c r="F32" s="217"/>
      <c r="G32" s="233" t="s">
        <v>331</v>
      </c>
      <c r="H32" s="217"/>
      <c r="I32" s="217"/>
      <c r="J32" s="226" t="s">
        <v>73</v>
      </c>
      <c r="K32" s="227" t="s">
        <v>74</v>
      </c>
      <c r="L32" s="217" t="s">
        <v>75</v>
      </c>
    </row>
    <row r="33" spans="2:12">
      <c r="B33" s="234" t="s">
        <v>14</v>
      </c>
      <c r="C33" s="386"/>
      <c r="D33" s="220" t="s">
        <v>14</v>
      </c>
      <c r="E33" s="235"/>
      <c r="F33" s="217"/>
      <c r="G33" s="233" t="s">
        <v>332</v>
      </c>
      <c r="H33" s="217"/>
      <c r="I33" s="217"/>
      <c r="J33" s="226" t="s">
        <v>414</v>
      </c>
      <c r="K33" s="227" t="s">
        <v>76</v>
      </c>
      <c r="L33" s="217" t="s">
        <v>77</v>
      </c>
    </row>
    <row r="34" spans="2:12">
      <c r="B34" s="234" t="s">
        <v>20</v>
      </c>
      <c r="C34" s="386"/>
      <c r="D34" s="220" t="s">
        <v>20</v>
      </c>
      <c r="E34" s="235"/>
      <c r="F34" s="217"/>
      <c r="G34" s="217"/>
      <c r="H34" s="217"/>
      <c r="I34" s="217"/>
      <c r="J34" s="226" t="s">
        <v>415</v>
      </c>
      <c r="K34" s="227" t="s">
        <v>78</v>
      </c>
      <c r="L34" s="217" t="s">
        <v>79</v>
      </c>
    </row>
    <row r="35" spans="2:12">
      <c r="B35" s="234" t="s">
        <v>25</v>
      </c>
      <c r="C35" s="386"/>
      <c r="D35" s="220" t="s">
        <v>25</v>
      </c>
      <c r="E35" s="235"/>
      <c r="F35" s="217"/>
      <c r="G35" s="217"/>
      <c r="H35" s="217"/>
      <c r="I35" s="217"/>
      <c r="J35" s="226" t="s">
        <v>416</v>
      </c>
      <c r="K35" s="227" t="s">
        <v>80</v>
      </c>
      <c r="L35" s="217" t="s">
        <v>81</v>
      </c>
    </row>
    <row r="36" spans="2:12">
      <c r="B36" s="234" t="s">
        <v>31</v>
      </c>
      <c r="C36" s="386"/>
      <c r="D36" s="220" t="s">
        <v>31</v>
      </c>
      <c r="E36" s="235"/>
      <c r="F36" s="217"/>
      <c r="G36" s="217"/>
      <c r="H36" s="217"/>
      <c r="I36" s="217"/>
      <c r="J36" s="226" t="s">
        <v>417</v>
      </c>
      <c r="K36" s="227" t="s">
        <v>82</v>
      </c>
      <c r="L36" s="217" t="s">
        <v>83</v>
      </c>
    </row>
    <row r="37" spans="2:12">
      <c r="B37" s="234" t="s">
        <v>88</v>
      </c>
      <c r="C37" s="386"/>
      <c r="D37" s="220" t="s">
        <v>88</v>
      </c>
      <c r="E37" s="235"/>
      <c r="F37" s="217"/>
      <c r="G37" s="217"/>
      <c r="H37" s="217"/>
      <c r="I37" s="217"/>
      <c r="J37" s="226" t="s">
        <v>418</v>
      </c>
      <c r="K37" s="227" t="s">
        <v>84</v>
      </c>
      <c r="L37" s="217" t="s">
        <v>85</v>
      </c>
    </row>
    <row r="38" spans="2:12">
      <c r="B38" s="234" t="s">
        <v>309</v>
      </c>
      <c r="C38" s="386"/>
      <c r="D38" s="220" t="s">
        <v>333</v>
      </c>
      <c r="E38" s="235"/>
      <c r="F38" s="217"/>
      <c r="G38" s="217"/>
      <c r="H38" s="217"/>
      <c r="I38" s="217"/>
      <c r="J38" s="226" t="s">
        <v>419</v>
      </c>
      <c r="K38" s="227" t="s">
        <v>246</v>
      </c>
      <c r="L38" s="228" t="s">
        <v>245</v>
      </c>
    </row>
    <row r="39" spans="2:12">
      <c r="B39" s="234" t="s">
        <v>308</v>
      </c>
      <c r="C39" s="386"/>
      <c r="D39" s="220" t="s">
        <v>334</v>
      </c>
      <c r="E39" s="235"/>
      <c r="F39" s="217"/>
      <c r="G39" s="217"/>
      <c r="H39" s="217"/>
      <c r="I39" s="217"/>
      <c r="J39" s="226" t="s">
        <v>420</v>
      </c>
      <c r="K39" s="227" t="s">
        <v>243</v>
      </c>
      <c r="L39" s="228" t="s">
        <v>244</v>
      </c>
    </row>
    <row r="40" spans="2:12">
      <c r="B40" s="234" t="s">
        <v>310</v>
      </c>
      <c r="C40" s="386"/>
      <c r="D40" s="220" t="s">
        <v>360</v>
      </c>
      <c r="E40" s="235"/>
      <c r="F40" s="217"/>
      <c r="G40" s="217"/>
      <c r="H40" s="217"/>
      <c r="I40" s="217"/>
      <c r="J40" s="226" t="s">
        <v>421</v>
      </c>
      <c r="K40" s="227" t="s">
        <v>86</v>
      </c>
      <c r="L40" s="217" t="s">
        <v>87</v>
      </c>
    </row>
    <row r="41" spans="2:12">
      <c r="B41" s="234" t="s">
        <v>97</v>
      </c>
      <c r="C41" s="386"/>
      <c r="D41" s="220" t="s">
        <v>97</v>
      </c>
      <c r="E41" s="235"/>
      <c r="F41" s="217"/>
      <c r="G41" s="217"/>
      <c r="H41" s="217"/>
      <c r="I41" s="217"/>
      <c r="J41" s="226" t="s">
        <v>422</v>
      </c>
      <c r="K41" s="227" t="s">
        <v>89</v>
      </c>
      <c r="L41" s="217" t="s">
        <v>90</v>
      </c>
    </row>
    <row r="42" spans="2:12">
      <c r="B42" s="236" t="s">
        <v>311</v>
      </c>
      <c r="C42" s="386"/>
      <c r="D42" s="221" t="s">
        <v>311</v>
      </c>
      <c r="E42" s="235"/>
      <c r="F42" s="217"/>
      <c r="G42" s="217"/>
      <c r="H42" s="217"/>
      <c r="I42" s="217"/>
      <c r="J42" s="226" t="s">
        <v>423</v>
      </c>
      <c r="K42" s="227" t="s">
        <v>91</v>
      </c>
      <c r="L42" s="217" t="s">
        <v>92</v>
      </c>
    </row>
    <row r="43" spans="2:12">
      <c r="B43" s="236" t="s">
        <v>312</v>
      </c>
      <c r="C43" s="386"/>
      <c r="D43" s="221" t="s">
        <v>312</v>
      </c>
      <c r="E43" s="235"/>
      <c r="F43" s="217"/>
      <c r="G43" s="217"/>
      <c r="H43" s="217"/>
      <c r="I43" s="217"/>
      <c r="J43" s="226" t="s">
        <v>424</v>
      </c>
      <c r="K43" s="227" t="s">
        <v>93</v>
      </c>
      <c r="L43" s="217" t="s">
        <v>94</v>
      </c>
    </row>
    <row r="44" spans="2:12">
      <c r="B44" s="236" t="s">
        <v>313</v>
      </c>
      <c r="C44" s="387"/>
      <c r="D44" s="221" t="s">
        <v>313</v>
      </c>
      <c r="E44" s="235"/>
      <c r="F44" s="217"/>
      <c r="G44" s="217"/>
      <c r="H44" s="217"/>
      <c r="I44" s="217"/>
      <c r="J44" s="226" t="s">
        <v>425</v>
      </c>
      <c r="K44" s="227" t="s">
        <v>95</v>
      </c>
      <c r="L44" s="217" t="s">
        <v>96</v>
      </c>
    </row>
    <row r="45" spans="2:12">
      <c r="B45" s="236" t="s">
        <v>314</v>
      </c>
      <c r="C45" s="387"/>
      <c r="D45" s="221" t="s">
        <v>314</v>
      </c>
      <c r="E45" s="235"/>
      <c r="F45" s="217"/>
      <c r="G45" s="217"/>
      <c r="H45" s="217"/>
      <c r="I45" s="217"/>
      <c r="J45" s="226" t="s">
        <v>426</v>
      </c>
      <c r="K45" s="227" t="s">
        <v>98</v>
      </c>
      <c r="L45" s="217" t="s">
        <v>99</v>
      </c>
    </row>
    <row r="46" spans="2:12">
      <c r="B46" s="236" t="s">
        <v>315</v>
      </c>
      <c r="C46" s="387"/>
      <c r="D46" s="221" t="s">
        <v>361</v>
      </c>
      <c r="E46" s="237"/>
      <c r="F46" s="217"/>
      <c r="G46" s="217"/>
      <c r="H46" s="217"/>
      <c r="I46" s="217"/>
      <c r="J46" s="226" t="s">
        <v>427</v>
      </c>
      <c r="K46" s="227" t="s">
        <v>100</v>
      </c>
      <c r="L46" s="217" t="s">
        <v>101</v>
      </c>
    </row>
    <row r="47" spans="2:12">
      <c r="B47" s="236" t="s">
        <v>316</v>
      </c>
      <c r="C47" s="387"/>
      <c r="D47" s="221" t="s">
        <v>362</v>
      </c>
      <c r="E47" s="237"/>
      <c r="F47" s="217"/>
      <c r="G47" s="217"/>
      <c r="H47" s="217"/>
      <c r="I47" s="217"/>
      <c r="J47" s="226" t="s">
        <v>428</v>
      </c>
      <c r="K47" s="227" t="s">
        <v>102</v>
      </c>
      <c r="L47" s="217" t="s">
        <v>103</v>
      </c>
    </row>
    <row r="48" spans="2:12">
      <c r="B48" s="236" t="s">
        <v>317</v>
      </c>
      <c r="C48" s="387"/>
      <c r="D48" s="221" t="s">
        <v>363</v>
      </c>
      <c r="E48" s="237"/>
      <c r="F48" s="217"/>
      <c r="G48" s="217"/>
      <c r="H48" s="217"/>
      <c r="I48" s="217"/>
      <c r="J48" s="226" t="s">
        <v>104</v>
      </c>
      <c r="K48" s="227" t="s">
        <v>105</v>
      </c>
      <c r="L48" s="217" t="s">
        <v>106</v>
      </c>
    </row>
    <row r="49" spans="2:12">
      <c r="B49" s="236" t="s">
        <v>318</v>
      </c>
      <c r="C49" s="387"/>
      <c r="D49" s="221" t="s">
        <v>366</v>
      </c>
      <c r="E49" s="237"/>
      <c r="F49" s="217"/>
      <c r="G49" s="217"/>
      <c r="H49" s="217"/>
      <c r="I49" s="217"/>
      <c r="J49" s="226" t="s">
        <v>429</v>
      </c>
      <c r="K49" s="227" t="s">
        <v>107</v>
      </c>
      <c r="L49" s="217" t="s">
        <v>108</v>
      </c>
    </row>
    <row r="50" spans="2:12">
      <c r="B50" s="236" t="s">
        <v>319</v>
      </c>
      <c r="C50" s="387"/>
      <c r="D50" s="221" t="s">
        <v>364</v>
      </c>
      <c r="E50" s="237"/>
      <c r="F50" s="217"/>
      <c r="G50" s="217"/>
      <c r="H50" s="217"/>
      <c r="I50" s="217"/>
      <c r="J50" s="217"/>
      <c r="K50" s="217"/>
      <c r="L50" s="217"/>
    </row>
    <row r="51" spans="2:12">
      <c r="B51" s="236" t="s">
        <v>320</v>
      </c>
      <c r="C51" s="387"/>
      <c r="D51" s="221" t="s">
        <v>320</v>
      </c>
      <c r="E51" s="237"/>
      <c r="F51" s="217"/>
      <c r="G51" s="217"/>
      <c r="H51" s="217"/>
      <c r="I51" s="217"/>
      <c r="J51" s="217"/>
      <c r="K51" s="217"/>
      <c r="L51" s="217"/>
    </row>
    <row r="52" spans="2:12">
      <c r="B52" s="236" t="s">
        <v>321</v>
      </c>
      <c r="C52" s="387"/>
      <c r="D52" s="221" t="s">
        <v>365</v>
      </c>
      <c r="E52" s="237"/>
      <c r="F52" s="217"/>
      <c r="G52" s="217"/>
      <c r="H52" s="217"/>
      <c r="I52" s="217"/>
      <c r="J52" s="217"/>
      <c r="K52" s="217"/>
      <c r="L52" s="217"/>
    </row>
    <row r="53" spans="2:12">
      <c r="B53" s="236" t="s">
        <v>454</v>
      </c>
      <c r="C53" s="387"/>
      <c r="D53" s="221" t="s">
        <v>456</v>
      </c>
      <c r="E53" s="237"/>
      <c r="F53" s="217"/>
      <c r="G53" s="217"/>
      <c r="H53" s="217"/>
      <c r="I53" s="217"/>
      <c r="J53" s="217"/>
      <c r="K53" s="217"/>
      <c r="L53" s="217"/>
    </row>
    <row r="54" spans="2:12">
      <c r="B54" s="236" t="s">
        <v>322</v>
      </c>
      <c r="C54" s="387"/>
      <c r="D54" s="222"/>
      <c r="E54" s="237"/>
      <c r="F54" s="217"/>
      <c r="G54" s="217"/>
      <c r="H54" s="217"/>
      <c r="I54" s="217"/>
      <c r="J54" s="217"/>
      <c r="K54" s="217"/>
      <c r="L54" s="217"/>
    </row>
    <row r="55" spans="2:12">
      <c r="B55" s="236" t="s">
        <v>789</v>
      </c>
      <c r="C55" s="387"/>
      <c r="D55" s="222"/>
      <c r="E55" s="237"/>
      <c r="F55" s="217"/>
      <c r="G55" s="217"/>
      <c r="H55" s="217"/>
      <c r="I55" s="217"/>
      <c r="J55" s="217"/>
      <c r="K55" s="217"/>
      <c r="L55" s="217"/>
    </row>
    <row r="56" spans="2:12">
      <c r="B56" s="238"/>
      <c r="C56" s="387"/>
      <c r="D56" s="222"/>
      <c r="E56" s="237"/>
      <c r="F56" s="217"/>
      <c r="G56" s="217"/>
      <c r="H56" s="217"/>
      <c r="I56" s="217"/>
      <c r="J56" s="217"/>
      <c r="K56" s="217"/>
      <c r="L56" s="217"/>
    </row>
    <row r="57" spans="2:12">
      <c r="B57" s="238"/>
      <c r="C57" s="387"/>
      <c r="D57" s="222"/>
      <c r="E57" s="237"/>
      <c r="F57" s="217"/>
      <c r="G57" s="217"/>
      <c r="H57" s="217"/>
      <c r="I57" s="217"/>
      <c r="J57" s="217"/>
      <c r="K57" s="217"/>
      <c r="L57" s="217"/>
    </row>
    <row r="58" spans="2:12">
      <c r="B58" s="238"/>
      <c r="C58" s="387"/>
      <c r="D58" s="222"/>
      <c r="E58" s="237"/>
      <c r="F58" s="217"/>
      <c r="G58" s="217"/>
      <c r="H58" s="217"/>
      <c r="I58" s="217"/>
      <c r="J58" s="217"/>
      <c r="K58" s="217"/>
      <c r="L58" s="217"/>
    </row>
    <row r="59" spans="2:12" ht="14.25" thickBot="1">
      <c r="B59" s="239"/>
      <c r="C59" s="388"/>
      <c r="D59" s="240"/>
      <c r="E59" s="241"/>
      <c r="F59" s="217"/>
      <c r="G59" s="217"/>
      <c r="H59" s="217"/>
      <c r="I59" s="217"/>
      <c r="J59" s="217"/>
      <c r="K59" s="217"/>
      <c r="L59" s="217"/>
    </row>
    <row r="60" spans="2:12" ht="14.25" thickBot="1">
      <c r="B60" s="217"/>
      <c r="C60" s="217"/>
      <c r="D60" s="217"/>
      <c r="E60" s="217"/>
      <c r="F60" s="217"/>
      <c r="G60" s="217"/>
      <c r="H60" s="217"/>
      <c r="I60" s="217"/>
      <c r="J60" s="217"/>
      <c r="K60" s="217"/>
      <c r="L60" s="217"/>
    </row>
    <row r="61" spans="2:12" ht="14.25" thickBot="1">
      <c r="B61" s="255" t="s">
        <v>281</v>
      </c>
      <c r="C61" s="257"/>
      <c r="D61" s="257" t="s">
        <v>282</v>
      </c>
      <c r="E61" s="260"/>
      <c r="F61" s="217"/>
      <c r="G61" s="217"/>
      <c r="H61" s="217"/>
      <c r="I61" s="217"/>
      <c r="J61" s="217"/>
      <c r="K61" s="217"/>
      <c r="L61" s="217"/>
    </row>
    <row r="62" spans="2:12" ht="14.25" thickTop="1">
      <c r="B62" s="254"/>
      <c r="C62" s="224"/>
      <c r="D62" s="224"/>
      <c r="E62" s="259"/>
      <c r="F62" s="217"/>
      <c r="G62" s="217"/>
      <c r="H62" s="217"/>
      <c r="I62" s="217"/>
      <c r="J62" s="217"/>
      <c r="K62" s="217"/>
      <c r="L62" s="217"/>
    </row>
    <row r="63" spans="2:12">
      <c r="B63" s="234" t="s">
        <v>355</v>
      </c>
      <c r="C63" s="225"/>
      <c r="D63" s="220" t="s">
        <v>358</v>
      </c>
      <c r="E63" s="235"/>
      <c r="F63" s="217"/>
      <c r="G63" s="217"/>
      <c r="H63" s="217"/>
      <c r="I63" s="217"/>
      <c r="J63" s="217"/>
      <c r="K63" s="217"/>
      <c r="L63" s="217"/>
    </row>
    <row r="64" spans="2:12">
      <c r="B64" s="234" t="s">
        <v>359</v>
      </c>
      <c r="C64" s="225"/>
      <c r="D64" s="220" t="s">
        <v>791</v>
      </c>
      <c r="E64" s="235"/>
    </row>
    <row r="65" spans="2:6">
      <c r="B65" s="234" t="s">
        <v>790</v>
      </c>
      <c r="C65" s="225"/>
      <c r="D65" s="220" t="s">
        <v>461</v>
      </c>
      <c r="E65" s="235"/>
      <c r="F65" s="217"/>
    </row>
    <row r="66" spans="2:6">
      <c r="B66" s="234" t="s">
        <v>460</v>
      </c>
      <c r="C66" s="225"/>
      <c r="D66" s="221" t="s">
        <v>361</v>
      </c>
      <c r="E66" s="235"/>
      <c r="F66" s="217"/>
    </row>
    <row r="67" spans="2:6">
      <c r="B67" s="234" t="s">
        <v>449</v>
      </c>
      <c r="C67" s="225"/>
      <c r="D67" s="221" t="s">
        <v>363</v>
      </c>
      <c r="E67" s="235"/>
      <c r="F67" s="217"/>
    </row>
    <row r="68" spans="2:6">
      <c r="B68" s="236" t="s">
        <v>450</v>
      </c>
      <c r="C68" s="225"/>
      <c r="D68" s="225"/>
      <c r="E68" s="235"/>
      <c r="F68" s="217"/>
    </row>
    <row r="69" spans="2:6">
      <c r="B69" s="234" t="s">
        <v>451</v>
      </c>
      <c r="C69" s="225"/>
      <c r="D69" s="225"/>
      <c r="E69" s="235"/>
      <c r="F69" s="217"/>
    </row>
    <row r="70" spans="2:6">
      <c r="B70" s="242"/>
      <c r="C70" s="225"/>
      <c r="D70" s="225"/>
      <c r="E70" s="235"/>
      <c r="F70" s="217"/>
    </row>
    <row r="71" spans="2:6" ht="14.25" thickBot="1">
      <c r="B71" s="243"/>
      <c r="C71" s="244"/>
      <c r="D71" s="244"/>
      <c r="E71" s="245"/>
      <c r="F71" s="217"/>
    </row>
    <row r="72" spans="2:6" ht="14.25" thickBot="1">
      <c r="F72" s="217"/>
    </row>
    <row r="73" spans="2:6" ht="14.25" thickBot="1">
      <c r="B73" s="255" t="s">
        <v>279</v>
      </c>
      <c r="C73" s="257"/>
      <c r="D73" s="257" t="s">
        <v>280</v>
      </c>
      <c r="E73" s="260"/>
      <c r="F73" s="217"/>
    </row>
    <row r="74" spans="2:6" ht="14.25" thickTop="1">
      <c r="B74" s="254"/>
      <c r="C74" s="224"/>
      <c r="D74" s="224"/>
      <c r="E74" s="259"/>
      <c r="F74" s="217"/>
    </row>
    <row r="75" spans="2:6">
      <c r="B75" s="234" t="s">
        <v>112</v>
      </c>
      <c r="C75" s="225"/>
      <c r="D75" s="220" t="s">
        <v>112</v>
      </c>
      <c r="E75" s="235"/>
      <c r="F75" s="217"/>
    </row>
    <row r="76" spans="2:6">
      <c r="B76" s="234" t="s">
        <v>109</v>
      </c>
      <c r="C76" s="225"/>
      <c r="D76" s="220" t="s">
        <v>109</v>
      </c>
      <c r="E76" s="235"/>
      <c r="F76" s="217"/>
    </row>
    <row r="77" spans="2:6">
      <c r="B77" s="234" t="s">
        <v>110</v>
      </c>
      <c r="C77" s="225"/>
      <c r="D77" s="220" t="s">
        <v>296</v>
      </c>
      <c r="E77" s="235"/>
      <c r="F77" s="217"/>
    </row>
    <row r="78" spans="2:6">
      <c r="B78" s="236" t="s">
        <v>454</v>
      </c>
      <c r="C78" s="225"/>
      <c r="D78" s="220" t="s">
        <v>235</v>
      </c>
      <c r="E78" s="235"/>
      <c r="F78" s="217"/>
    </row>
    <row r="79" spans="2:6">
      <c r="B79" s="236" t="s">
        <v>322</v>
      </c>
      <c r="C79" s="225"/>
      <c r="D79" s="220" t="s">
        <v>111</v>
      </c>
      <c r="E79" s="235"/>
      <c r="F79" s="217"/>
    </row>
    <row r="80" spans="2:6">
      <c r="B80" s="236" t="s">
        <v>455</v>
      </c>
      <c r="C80" s="225"/>
      <c r="D80" s="225"/>
      <c r="E80" s="235"/>
      <c r="F80" s="217"/>
    </row>
    <row r="81" spans="2:7">
      <c r="B81" s="238"/>
      <c r="C81" s="225"/>
      <c r="D81" s="222"/>
      <c r="E81" s="235"/>
      <c r="F81" s="217"/>
    </row>
    <row r="82" spans="2:7">
      <c r="B82" s="238"/>
      <c r="C82" s="225"/>
      <c r="D82" s="222"/>
      <c r="E82" s="235"/>
      <c r="F82" s="217"/>
    </row>
    <row r="83" spans="2:7" ht="14.25" thickBot="1">
      <c r="B83" s="239"/>
      <c r="C83" s="240"/>
      <c r="D83" s="240"/>
      <c r="E83" s="241"/>
      <c r="F83" s="217"/>
    </row>
    <row r="84" spans="2:7" ht="14.25" thickBot="1">
      <c r="F84" s="217"/>
      <c r="G84" s="217"/>
    </row>
    <row r="85" spans="2:7" ht="14.25" thickBot="1">
      <c r="B85" s="255" t="s">
        <v>356</v>
      </c>
      <c r="C85" s="257"/>
      <c r="D85" s="257" t="s">
        <v>357</v>
      </c>
      <c r="E85" s="260"/>
      <c r="F85" s="217"/>
      <c r="G85" s="217"/>
    </row>
    <row r="86" spans="2:7" ht="14.25" thickTop="1">
      <c r="B86" s="254"/>
      <c r="C86" s="224"/>
      <c r="D86" s="224"/>
      <c r="E86" s="259"/>
      <c r="F86" s="217"/>
      <c r="G86" s="217"/>
    </row>
    <row r="87" spans="2:7">
      <c r="B87" s="234" t="s">
        <v>4</v>
      </c>
      <c r="C87" s="225"/>
      <c r="D87" s="220" t="s">
        <v>4</v>
      </c>
      <c r="E87" s="235"/>
      <c r="F87" s="217"/>
      <c r="G87" s="217"/>
    </row>
    <row r="88" spans="2:7">
      <c r="B88" s="234" t="s">
        <v>9</v>
      </c>
      <c r="C88" s="225"/>
      <c r="D88" s="220" t="s">
        <v>9</v>
      </c>
      <c r="E88" s="235"/>
    </row>
    <row r="89" spans="2:7">
      <c r="B89" s="234" t="s">
        <v>14</v>
      </c>
      <c r="C89" s="225"/>
      <c r="D89" s="220" t="s">
        <v>14</v>
      </c>
      <c r="E89" s="235"/>
      <c r="F89" s="217"/>
      <c r="G89" s="217"/>
    </row>
    <row r="90" spans="2:7">
      <c r="B90" s="234" t="s">
        <v>20</v>
      </c>
      <c r="C90" s="225"/>
      <c r="D90" s="220" t="s">
        <v>20</v>
      </c>
      <c r="E90" s="235"/>
      <c r="F90" s="217"/>
      <c r="G90" s="217"/>
    </row>
    <row r="91" spans="2:7">
      <c r="B91" s="234" t="s">
        <v>25</v>
      </c>
      <c r="C91" s="225"/>
      <c r="D91" s="220" t="s">
        <v>25</v>
      </c>
      <c r="E91" s="235"/>
      <c r="F91" s="217"/>
      <c r="G91" s="217"/>
    </row>
    <row r="92" spans="2:7">
      <c r="B92" s="234" t="s">
        <v>309</v>
      </c>
      <c r="C92" s="225"/>
      <c r="D92" s="220" t="s">
        <v>333</v>
      </c>
      <c r="E92" s="235"/>
      <c r="F92" s="217"/>
      <c r="G92" s="217"/>
    </row>
    <row r="93" spans="2:7">
      <c r="B93" s="234" t="s">
        <v>308</v>
      </c>
      <c r="C93" s="225"/>
      <c r="D93" s="220" t="s">
        <v>334</v>
      </c>
      <c r="E93" s="235"/>
      <c r="F93" s="217"/>
      <c r="G93" s="217"/>
    </row>
    <row r="94" spans="2:7">
      <c r="B94" s="234" t="s">
        <v>45</v>
      </c>
      <c r="C94" s="225"/>
      <c r="D94" s="220" t="s">
        <v>45</v>
      </c>
      <c r="E94" s="235"/>
      <c r="F94" s="217"/>
      <c r="G94" s="217"/>
    </row>
    <row r="95" spans="2:7">
      <c r="B95" s="236" t="s">
        <v>48</v>
      </c>
      <c r="C95" s="225"/>
      <c r="D95" s="221" t="s">
        <v>51</v>
      </c>
      <c r="E95" s="235"/>
      <c r="F95" s="217"/>
      <c r="G95" s="217"/>
    </row>
    <row r="96" spans="2:7">
      <c r="B96" s="236" t="s">
        <v>51</v>
      </c>
      <c r="C96" s="225"/>
      <c r="D96" s="221" t="s">
        <v>299</v>
      </c>
      <c r="E96" s="235"/>
      <c r="F96" s="217"/>
      <c r="G96" s="217"/>
    </row>
    <row r="97" spans="2:5">
      <c r="B97" s="236" t="s">
        <v>55</v>
      </c>
      <c r="C97" s="222"/>
      <c r="D97" s="221" t="s">
        <v>265</v>
      </c>
      <c r="E97" s="235"/>
    </row>
    <row r="98" spans="2:5">
      <c r="B98" s="236" t="s">
        <v>266</v>
      </c>
      <c r="C98" s="222"/>
      <c r="D98" s="221" t="s">
        <v>267</v>
      </c>
      <c r="E98" s="235"/>
    </row>
    <row r="99" spans="2:5">
      <c r="B99" s="236" t="s">
        <v>268</v>
      </c>
      <c r="C99" s="222"/>
      <c r="D99" s="221" t="s">
        <v>269</v>
      </c>
      <c r="E99" s="235"/>
    </row>
    <row r="100" spans="2:5">
      <c r="B100" s="236" t="s">
        <v>270</v>
      </c>
      <c r="C100" s="222"/>
      <c r="D100" s="222"/>
      <c r="E100" s="235"/>
    </row>
    <row r="101" spans="2:5">
      <c r="B101" s="236" t="s">
        <v>271</v>
      </c>
      <c r="C101" s="222"/>
      <c r="D101" s="222"/>
      <c r="E101" s="235"/>
    </row>
    <row r="102" spans="2:5">
      <c r="B102" s="236" t="s">
        <v>272</v>
      </c>
      <c r="C102" s="222"/>
      <c r="D102" s="222"/>
      <c r="E102" s="237"/>
    </row>
    <row r="103" spans="2:5">
      <c r="B103" s="238"/>
      <c r="C103" s="222"/>
      <c r="D103" s="222"/>
      <c r="E103" s="237"/>
    </row>
    <row r="104" spans="2:5">
      <c r="B104" s="238"/>
      <c r="C104" s="222"/>
      <c r="D104" s="222"/>
      <c r="E104" s="237"/>
    </row>
    <row r="105" spans="2:5">
      <c r="B105" s="238"/>
      <c r="C105" s="222"/>
      <c r="D105" s="222"/>
      <c r="E105" s="237"/>
    </row>
    <row r="106" spans="2:5">
      <c r="B106" s="238"/>
      <c r="C106" s="222"/>
      <c r="D106" s="222"/>
      <c r="E106" s="237"/>
    </row>
    <row r="107" spans="2:5">
      <c r="B107" s="238"/>
      <c r="C107" s="222"/>
      <c r="D107" s="222"/>
      <c r="E107" s="237"/>
    </row>
    <row r="108" spans="2:5">
      <c r="B108" s="238"/>
      <c r="C108" s="222"/>
      <c r="D108" s="222"/>
      <c r="E108" s="237"/>
    </row>
    <row r="109" spans="2:5">
      <c r="B109" s="238"/>
      <c r="C109" s="222"/>
      <c r="D109" s="222"/>
      <c r="E109" s="237"/>
    </row>
    <row r="110" spans="2:5" ht="14.25" thickBot="1">
      <c r="B110" s="239"/>
      <c r="C110" s="240"/>
      <c r="D110" s="240"/>
      <c r="E110" s="241"/>
    </row>
    <row r="111" spans="2:5" ht="14.25" thickBot="1"/>
    <row r="112" spans="2:5" ht="14.25" thickBot="1">
      <c r="B112" s="255" t="s">
        <v>283</v>
      </c>
      <c r="C112" s="257"/>
      <c r="D112" s="257" t="s">
        <v>284</v>
      </c>
      <c r="E112" s="260"/>
    </row>
    <row r="113" spans="2:5" ht="14.25" thickTop="1">
      <c r="B113" s="254"/>
      <c r="C113" s="224"/>
      <c r="D113" s="224"/>
      <c r="E113" s="259"/>
    </row>
    <row r="114" spans="2:5">
      <c r="B114" s="234" t="s">
        <v>31</v>
      </c>
      <c r="C114" s="225"/>
      <c r="D114" s="220" t="s">
        <v>28</v>
      </c>
      <c r="E114" s="235"/>
    </row>
    <row r="115" spans="2:5">
      <c r="B115" s="234" t="s">
        <v>88</v>
      </c>
      <c r="C115" s="225"/>
      <c r="D115" s="220" t="s">
        <v>31</v>
      </c>
      <c r="E115" s="235"/>
    </row>
    <row r="116" spans="2:5">
      <c r="B116" s="234" t="s">
        <v>335</v>
      </c>
      <c r="C116" s="225"/>
      <c r="D116" s="220" t="s">
        <v>88</v>
      </c>
      <c r="E116" s="235"/>
    </row>
    <row r="117" spans="2:5">
      <c r="B117" s="242"/>
      <c r="C117" s="225"/>
      <c r="D117" s="220" t="s">
        <v>97</v>
      </c>
      <c r="E117" s="235"/>
    </row>
    <row r="118" spans="2:5">
      <c r="B118" s="242"/>
      <c r="C118" s="225"/>
      <c r="D118" s="225"/>
      <c r="E118" s="235"/>
    </row>
    <row r="119" spans="2:5">
      <c r="B119" s="242"/>
      <c r="C119" s="225"/>
      <c r="D119" s="225"/>
      <c r="E119" s="235"/>
    </row>
    <row r="120" spans="2:5">
      <c r="B120" s="242"/>
      <c r="C120" s="225"/>
      <c r="D120" s="225"/>
      <c r="E120" s="235"/>
    </row>
    <row r="121" spans="2:5" ht="14.25" thickBot="1">
      <c r="B121" s="243"/>
      <c r="C121" s="244"/>
      <c r="D121" s="244"/>
      <c r="E121" s="245"/>
    </row>
    <row r="122" spans="2:5" ht="14.25" thickBot="1"/>
    <row r="123" spans="2:5" ht="14.25" thickBot="1">
      <c r="B123" s="255" t="s">
        <v>171</v>
      </c>
      <c r="C123" s="256"/>
      <c r="D123" s="257" t="s">
        <v>172</v>
      </c>
      <c r="E123" s="258"/>
    </row>
    <row r="124" spans="2:5" ht="14.25" thickTop="1">
      <c r="B124" s="254"/>
      <c r="C124" s="248"/>
      <c r="D124" s="224"/>
      <c r="E124" s="249"/>
    </row>
    <row r="125" spans="2:5">
      <c r="B125" s="234" t="s">
        <v>273</v>
      </c>
      <c r="C125" s="250"/>
      <c r="D125" s="220" t="s">
        <v>39</v>
      </c>
      <c r="E125" s="251"/>
    </row>
    <row r="126" spans="2:5" ht="14.25" thickBot="1">
      <c r="B126" s="246" t="s">
        <v>274</v>
      </c>
      <c r="C126" s="252"/>
      <c r="D126" s="247" t="s">
        <v>42</v>
      </c>
      <c r="E126" s="253"/>
    </row>
    <row r="127" spans="2:5" ht="14.25" thickBot="1"/>
    <row r="128" spans="2:5" ht="14.25" thickBot="1">
      <c r="B128" s="255" t="s">
        <v>463</v>
      </c>
      <c r="C128" s="256"/>
      <c r="D128" s="257" t="s">
        <v>464</v>
      </c>
      <c r="E128" s="258"/>
    </row>
    <row r="129" spans="2:5" ht="14.25" thickTop="1">
      <c r="B129" s="254"/>
      <c r="C129" s="248"/>
      <c r="D129" s="224"/>
      <c r="E129" s="249"/>
    </row>
    <row r="130" spans="2:5" ht="14.25" thickBot="1">
      <c r="B130" s="246" t="s">
        <v>164</v>
      </c>
      <c r="C130" s="252"/>
      <c r="D130" s="247" t="s">
        <v>39</v>
      </c>
      <c r="E130" s="253"/>
    </row>
  </sheetData>
  <sheetProtection algorithmName="SHA-512" hashValue="1/XX9tWZN7LTHRd5bedMmG7InZA0bKi8Lwqq/EZgfFKTC+/GRuvqLoV4/CALZkmTcFENY5kUbeaL4BlOlZ0RPw==" saltValue="/HKvEyE19UYHBsgrrH4Iiw=="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4"/>
  <sheetViews>
    <sheetView showZeros="0" workbookViewId="0">
      <pane ySplit="9" topLeftCell="A10" activePane="bottomLeft" state="frozen"/>
      <selection activeCell="AC20" sqref="AC20"/>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0" hidden="1" customWidth="1"/>
  </cols>
  <sheetData>
    <row r="1" spans="1:56">
      <c r="A1" s="502">
        <f>T42</f>
        <v>0</v>
      </c>
      <c r="C1" s="132"/>
      <c r="D1" s="205"/>
      <c r="E1" s="206" t="s">
        <v>238</v>
      </c>
      <c r="V1" s="106" t="s">
        <v>256</v>
      </c>
    </row>
    <row r="2" spans="1:56" ht="4.5" customHeight="1" thickBot="1"/>
    <row r="3" spans="1:56" ht="21.75" customHeight="1" thickBot="1">
      <c r="A3" s="277" t="s">
        <v>469</v>
      </c>
      <c r="B3" s="276"/>
      <c r="C3" s="276"/>
      <c r="D3" s="276"/>
      <c r="E3" s="276"/>
      <c r="F3" s="107" t="s">
        <v>255</v>
      </c>
      <c r="G3" s="107"/>
      <c r="H3" s="4"/>
      <c r="I3" s="4"/>
      <c r="J3" s="4"/>
      <c r="K3" s="4"/>
      <c r="L3" s="4"/>
      <c r="M3" s="4"/>
      <c r="N3" s="4"/>
      <c r="O3" s="4"/>
      <c r="P3" s="4"/>
      <c r="Q3" s="4"/>
      <c r="R3" s="4"/>
      <c r="S3" s="4"/>
      <c r="T3" s="381"/>
      <c r="U3" s="193"/>
      <c r="V3" s="194"/>
      <c r="X3" s="1"/>
      <c r="Y3" s="1"/>
      <c r="Z3" s="1"/>
    </row>
    <row r="4" spans="1:56" ht="27" customHeight="1">
      <c r="A4" s="888" t="s">
        <v>115</v>
      </c>
      <c r="B4" s="889"/>
      <c r="C4" s="877"/>
      <c r="D4" s="878"/>
      <c r="E4" s="878"/>
      <c r="F4" s="878"/>
      <c r="G4" s="878"/>
      <c r="H4" s="878"/>
      <c r="I4" s="878"/>
      <c r="J4" s="878"/>
      <c r="K4" s="878"/>
      <c r="L4" s="878"/>
      <c r="M4" s="878"/>
      <c r="N4" s="878"/>
      <c r="O4" s="878"/>
      <c r="P4" s="878"/>
      <c r="Q4" s="878"/>
      <c r="R4" s="878"/>
      <c r="S4" s="878"/>
      <c r="T4" s="879"/>
      <c r="U4" s="195"/>
      <c r="V4" s="196"/>
      <c r="X4" s="186"/>
      <c r="Y4" s="186"/>
      <c r="Z4" s="186"/>
    </row>
    <row r="5" spans="1:56" ht="12" customHeight="1" thickBot="1">
      <c r="A5" s="890"/>
      <c r="B5" s="891"/>
      <c r="C5" s="880"/>
      <c r="D5" s="881"/>
      <c r="E5" s="881"/>
      <c r="F5" s="881"/>
      <c r="G5" s="881"/>
      <c r="H5" s="881"/>
      <c r="I5" s="881"/>
      <c r="J5" s="881"/>
      <c r="K5" s="881"/>
      <c r="L5" s="881"/>
      <c r="M5" s="881"/>
      <c r="N5" s="881"/>
      <c r="O5" s="881"/>
      <c r="P5" s="881"/>
      <c r="Q5" s="881"/>
      <c r="R5" s="881"/>
      <c r="S5" s="881"/>
      <c r="T5" s="882"/>
      <c r="U5" s="872" t="s">
        <v>116</v>
      </c>
      <c r="V5" s="873"/>
      <c r="X5" s="187"/>
      <c r="Y5" s="187"/>
      <c r="Z5" s="187"/>
    </row>
    <row r="6" spans="1:56" ht="27" customHeight="1">
      <c r="A6" s="892" t="s">
        <v>117</v>
      </c>
      <c r="B6" s="870"/>
      <c r="C6" s="896"/>
      <c r="D6" s="897"/>
      <c r="E6" s="897"/>
      <c r="F6" s="897"/>
      <c r="G6" s="897"/>
      <c r="H6" s="897"/>
      <c r="I6" s="898"/>
      <c r="J6" s="874" t="s">
        <v>259</v>
      </c>
      <c r="K6" s="875" t="s">
        <v>231</v>
      </c>
      <c r="L6" s="875"/>
      <c r="M6" s="875"/>
      <c r="N6" s="875"/>
      <c r="O6" s="875"/>
      <c r="P6" s="876"/>
      <c r="Q6" s="884" t="str">
        <f>IF(ISBLANK(U6),"ｸﾘｯｸして団体区分を選択 ⇒","団体区分")</f>
        <v>ｸﾘｯｸして団体区分を選択 ⇒</v>
      </c>
      <c r="R6" s="884"/>
      <c r="S6" s="884"/>
      <c r="T6" s="885"/>
      <c r="U6" s="913"/>
      <c r="V6" s="914"/>
      <c r="X6" s="188"/>
      <c r="Y6" s="188"/>
      <c r="Z6" s="188"/>
    </row>
    <row r="7" spans="1:56" ht="27" customHeight="1">
      <c r="A7" s="895" t="s">
        <v>119</v>
      </c>
      <c r="B7" s="869"/>
      <c r="C7" s="896"/>
      <c r="D7" s="897"/>
      <c r="E7" s="897"/>
      <c r="F7" s="897"/>
      <c r="G7" s="897"/>
      <c r="H7" s="897"/>
      <c r="I7" s="898"/>
      <c r="J7" s="902" t="s">
        <v>293</v>
      </c>
      <c r="K7" s="903"/>
      <c r="L7" s="903"/>
      <c r="M7" s="903"/>
      <c r="N7" s="903"/>
      <c r="O7" s="903"/>
      <c r="P7" s="904"/>
      <c r="Q7" s="886"/>
      <c r="R7" s="886"/>
      <c r="S7" s="886"/>
      <c r="T7" s="886"/>
      <c r="U7" s="886"/>
      <c r="V7" s="887"/>
      <c r="X7" s="188"/>
      <c r="Y7" s="188"/>
      <c r="Z7" s="188"/>
    </row>
    <row r="8" spans="1:56" ht="15.75" customHeight="1" thickBot="1">
      <c r="A8" s="893" t="s">
        <v>260</v>
      </c>
      <c r="B8" s="894"/>
      <c r="C8" s="899"/>
      <c r="D8" s="900"/>
      <c r="E8" s="900"/>
      <c r="F8" s="900"/>
      <c r="G8" s="900"/>
      <c r="H8" s="900"/>
      <c r="I8" s="901"/>
      <c r="J8" s="452"/>
      <c r="K8" s="453"/>
      <c r="L8" s="453"/>
      <c r="M8" s="454"/>
      <c r="N8" s="455"/>
      <c r="O8" s="455"/>
      <c r="P8" s="456"/>
      <c r="Q8" s="457" t="s">
        <v>237</v>
      </c>
      <c r="R8" s="456"/>
      <c r="S8" s="456"/>
      <c r="T8" s="456"/>
      <c r="U8" s="456"/>
      <c r="V8" s="458"/>
      <c r="X8" s="178"/>
      <c r="Y8" s="178"/>
      <c r="Z8" s="178"/>
    </row>
    <row r="9" spans="1:56" ht="27" customHeight="1" thickBot="1">
      <c r="A9" s="905" t="s">
        <v>195</v>
      </c>
      <c r="B9" s="906"/>
      <c r="C9" s="907"/>
      <c r="D9" s="908"/>
      <c r="E9" s="908"/>
      <c r="F9" s="908"/>
      <c r="G9" s="908"/>
      <c r="H9" s="908"/>
      <c r="I9" s="909"/>
      <c r="J9" s="910" t="s">
        <v>292</v>
      </c>
      <c r="K9" s="911" t="s">
        <v>120</v>
      </c>
      <c r="L9" s="911"/>
      <c r="M9" s="911"/>
      <c r="N9" s="911"/>
      <c r="O9" s="911"/>
      <c r="P9" s="911"/>
      <c r="Q9" s="911"/>
      <c r="R9" s="911"/>
      <c r="S9" s="911"/>
      <c r="T9" s="911"/>
      <c r="U9" s="911"/>
      <c r="V9" s="912"/>
      <c r="X9" s="189"/>
      <c r="Y9" s="190" t="str">
        <f>ASC(C9)</f>
        <v/>
      </c>
      <c r="Z9" s="191" t="str">
        <f>ASC(C8)</f>
        <v/>
      </c>
    </row>
    <row r="10" spans="1:56" ht="79.5" customHeight="1" thickBot="1">
      <c r="A10" s="517" t="s">
        <v>236</v>
      </c>
      <c r="B10" s="1"/>
      <c r="C10" s="3"/>
      <c r="D10" s="3"/>
      <c r="E10" s="1"/>
      <c r="F10" s="1"/>
      <c r="G10" s="1"/>
      <c r="H10" s="1"/>
      <c r="I10" s="883" t="s">
        <v>467</v>
      </c>
      <c r="J10" s="883"/>
      <c r="K10" s="883"/>
      <c r="L10" s="883"/>
      <c r="M10" s="883"/>
      <c r="N10" s="883"/>
      <c r="O10" s="883"/>
      <c r="P10" s="883"/>
      <c r="Q10" s="883"/>
      <c r="R10" s="883"/>
      <c r="S10" s="883"/>
      <c r="T10" s="883"/>
      <c r="U10" s="883"/>
      <c r="V10" s="883"/>
      <c r="X10" s="1"/>
      <c r="Y10" s="1"/>
      <c r="Z10" s="1"/>
    </row>
    <row r="11" spans="1:56" ht="14.25" thickBot="1">
      <c r="A11" s="1" t="s">
        <v>121</v>
      </c>
      <c r="B11" s="1"/>
      <c r="C11" s="1" t="s">
        <v>295</v>
      </c>
      <c r="D11" s="1"/>
      <c r="E11" s="1"/>
      <c r="F11" s="1"/>
      <c r="G11" s="1"/>
      <c r="H11" s="1"/>
      <c r="I11" s="1"/>
      <c r="J11" s="1"/>
      <c r="K11" s="1"/>
      <c r="L11" s="1"/>
      <c r="M11" s="1"/>
      <c r="N11" s="1"/>
      <c r="O11" s="1"/>
      <c r="P11" s="1"/>
      <c r="Q11" s="1"/>
      <c r="R11" s="1"/>
      <c r="S11" s="1"/>
      <c r="T11" s="1"/>
      <c r="U11" s="1"/>
      <c r="V11" s="1"/>
      <c r="Y11" s="44"/>
      <c r="Z11" s="44"/>
    </row>
    <row r="12" spans="1:56" ht="24" customHeight="1" thickBot="1">
      <c r="A12" s="459" t="s">
        <v>466</v>
      </c>
      <c r="B12" s="460"/>
      <c r="C12" s="460"/>
      <c r="D12" s="460"/>
      <c r="E12" s="460"/>
      <c r="F12" s="460"/>
      <c r="G12" s="460"/>
      <c r="H12" s="460"/>
      <c r="I12" s="460"/>
      <c r="J12" s="460"/>
      <c r="K12" s="460"/>
      <c r="L12" s="460"/>
      <c r="M12" s="460"/>
      <c r="N12" s="460"/>
      <c r="O12" s="460"/>
      <c r="P12" s="460"/>
      <c r="Q12" s="460"/>
      <c r="R12" s="460"/>
      <c r="S12" s="460"/>
      <c r="T12" s="460"/>
      <c r="U12" s="460"/>
      <c r="V12" s="461"/>
    </row>
    <row r="13" spans="1:56" ht="18" customHeight="1">
      <c r="A13" s="208"/>
      <c r="B13" s="862" t="s">
        <v>129</v>
      </c>
      <c r="C13" s="871"/>
      <c r="D13" s="871"/>
      <c r="E13" s="871"/>
      <c r="F13" s="871"/>
      <c r="G13" s="871"/>
      <c r="H13" s="871"/>
      <c r="I13" s="871"/>
      <c r="J13" s="871"/>
      <c r="K13" s="871"/>
      <c r="L13" s="871"/>
      <c r="M13" s="871"/>
      <c r="N13" s="871"/>
      <c r="O13" s="871"/>
      <c r="P13" s="863"/>
      <c r="Q13" s="915" t="s">
        <v>377</v>
      </c>
      <c r="R13" s="916"/>
      <c r="S13" s="917"/>
      <c r="T13" s="918"/>
      <c r="U13" s="5"/>
      <c r="V13" s="209"/>
      <c r="X13" s="417"/>
      <c r="Y13" s="418"/>
      <c r="Z13" s="418"/>
      <c r="AA13" s="418"/>
      <c r="AB13" s="862" t="s">
        <v>226</v>
      </c>
      <c r="AC13" s="871"/>
      <c r="AD13" s="871"/>
      <c r="AE13" s="871"/>
      <c r="AF13" s="871"/>
      <c r="AG13" s="871"/>
      <c r="AH13" s="871"/>
      <c r="AI13" s="871"/>
      <c r="AJ13" s="871"/>
      <c r="AK13" s="871"/>
      <c r="AL13" s="871"/>
      <c r="AM13" s="862" t="s">
        <v>227</v>
      </c>
      <c r="AN13" s="871"/>
      <c r="AO13" s="871"/>
      <c r="AP13" s="871"/>
      <c r="AQ13" s="871"/>
      <c r="AR13" s="871"/>
      <c r="AS13" s="871"/>
      <c r="AT13" s="871"/>
      <c r="AU13" s="871"/>
      <c r="AV13" s="871"/>
      <c r="AW13" s="871"/>
      <c r="AX13" s="862" t="s">
        <v>228</v>
      </c>
      <c r="AY13" s="863"/>
      <c r="AZ13" s="858" t="s">
        <v>378</v>
      </c>
      <c r="BA13" s="859"/>
      <c r="BB13" s="860" t="s">
        <v>136</v>
      </c>
      <c r="BC13" s="861"/>
      <c r="BD13" s="183"/>
    </row>
    <row r="14" spans="1:56" ht="18" customHeight="1">
      <c r="A14" s="208"/>
      <c r="B14" s="868" t="s">
        <v>301</v>
      </c>
      <c r="C14" s="869"/>
      <c r="D14" s="869"/>
      <c r="E14" s="870"/>
      <c r="F14" s="868" t="s">
        <v>122</v>
      </c>
      <c r="G14" s="869"/>
      <c r="H14" s="869"/>
      <c r="I14" s="870"/>
      <c r="J14" s="868" t="s">
        <v>123</v>
      </c>
      <c r="K14" s="869"/>
      <c r="L14" s="869"/>
      <c r="M14" s="870"/>
      <c r="N14" s="868" t="s">
        <v>114</v>
      </c>
      <c r="O14" s="869"/>
      <c r="P14" s="870"/>
      <c r="Q14" s="864"/>
      <c r="R14" s="891"/>
      <c r="S14" s="919"/>
      <c r="T14" s="920"/>
      <c r="U14" s="5"/>
      <c r="V14" s="209"/>
      <c r="X14" s="267"/>
      <c r="Y14" s="179"/>
      <c r="Z14" s="179"/>
      <c r="AA14" s="32"/>
      <c r="AB14" s="868" t="s">
        <v>5</v>
      </c>
      <c r="AC14" s="869"/>
      <c r="AD14" s="869"/>
      <c r="AE14" s="868" t="s">
        <v>122</v>
      </c>
      <c r="AF14" s="869"/>
      <c r="AG14" s="870"/>
      <c r="AH14" s="869" t="s">
        <v>123</v>
      </c>
      <c r="AI14" s="869"/>
      <c r="AJ14" s="869"/>
      <c r="AK14" s="868" t="s">
        <v>114</v>
      </c>
      <c r="AL14" s="869"/>
      <c r="AM14" s="868" t="s">
        <v>5</v>
      </c>
      <c r="AN14" s="869"/>
      <c r="AO14" s="869"/>
      <c r="AP14" s="868" t="s">
        <v>122</v>
      </c>
      <c r="AQ14" s="869"/>
      <c r="AR14" s="869"/>
      <c r="AS14" s="868" t="s">
        <v>123</v>
      </c>
      <c r="AT14" s="869"/>
      <c r="AU14" s="870"/>
      <c r="AV14" s="868" t="s">
        <v>114</v>
      </c>
      <c r="AW14" s="869"/>
      <c r="AX14" s="207" t="s">
        <v>226</v>
      </c>
      <c r="AY14" s="266" t="s">
        <v>227</v>
      </c>
      <c r="AZ14" s="207" t="s">
        <v>226</v>
      </c>
      <c r="BA14" s="382" t="s">
        <v>227</v>
      </c>
      <c r="BB14" s="266" t="s">
        <v>226</v>
      </c>
      <c r="BC14" s="406" t="s">
        <v>227</v>
      </c>
      <c r="BD14" s="184"/>
    </row>
    <row r="15" spans="1:56" ht="23.25" thickBot="1">
      <c r="A15" s="365"/>
      <c r="B15" s="366" t="s">
        <v>124</v>
      </c>
      <c r="C15" s="367" t="s">
        <v>125</v>
      </c>
      <c r="D15" s="367" t="s">
        <v>130</v>
      </c>
      <c r="E15" s="368" t="s">
        <v>435</v>
      </c>
      <c r="F15" s="366" t="s">
        <v>124</v>
      </c>
      <c r="G15" s="367" t="s">
        <v>125</v>
      </c>
      <c r="H15" s="367" t="s">
        <v>130</v>
      </c>
      <c r="I15" s="369" t="s">
        <v>433</v>
      </c>
      <c r="J15" s="370" t="s">
        <v>124</v>
      </c>
      <c r="K15" s="367" t="s">
        <v>125</v>
      </c>
      <c r="L15" s="367" t="s">
        <v>130</v>
      </c>
      <c r="M15" s="371" t="s">
        <v>434</v>
      </c>
      <c r="N15" s="366" t="s">
        <v>124</v>
      </c>
      <c r="O15" s="372"/>
      <c r="P15" s="373" t="s">
        <v>436</v>
      </c>
      <c r="Q15" s="374" t="s">
        <v>126</v>
      </c>
      <c r="R15" s="369" t="s">
        <v>381</v>
      </c>
      <c r="S15" s="352"/>
      <c r="T15" s="353"/>
      <c r="U15" s="938" t="s">
        <v>127</v>
      </c>
      <c r="V15" s="939"/>
      <c r="X15" s="268" t="s">
        <v>224</v>
      </c>
      <c r="Y15" s="180" t="s">
        <v>225</v>
      </c>
      <c r="Z15" s="180"/>
      <c r="AA15" s="34"/>
      <c r="AB15" s="181" t="s">
        <v>383</v>
      </c>
      <c r="AC15" s="422" t="s">
        <v>384</v>
      </c>
      <c r="AD15" s="422" t="s">
        <v>130</v>
      </c>
      <c r="AE15" s="181" t="s">
        <v>383</v>
      </c>
      <c r="AF15" s="422" t="s">
        <v>384</v>
      </c>
      <c r="AG15" s="423" t="s">
        <v>130</v>
      </c>
      <c r="AH15" s="424" t="s">
        <v>383</v>
      </c>
      <c r="AI15" s="422" t="s">
        <v>384</v>
      </c>
      <c r="AJ15" s="422" t="s">
        <v>130</v>
      </c>
      <c r="AK15" s="181" t="s">
        <v>383</v>
      </c>
      <c r="AL15" s="425" t="s">
        <v>130</v>
      </c>
      <c r="AM15" s="181" t="s">
        <v>383</v>
      </c>
      <c r="AN15" s="422" t="s">
        <v>384</v>
      </c>
      <c r="AO15" s="422" t="s">
        <v>130</v>
      </c>
      <c r="AP15" s="181" t="s">
        <v>383</v>
      </c>
      <c r="AQ15" s="422" t="s">
        <v>384</v>
      </c>
      <c r="AR15" s="426" t="s">
        <v>130</v>
      </c>
      <c r="AS15" s="181" t="s">
        <v>383</v>
      </c>
      <c r="AT15" s="422" t="s">
        <v>384</v>
      </c>
      <c r="AU15" s="423" t="s">
        <v>130</v>
      </c>
      <c r="AV15" s="181" t="s">
        <v>383</v>
      </c>
      <c r="AW15" s="427" t="s">
        <v>130</v>
      </c>
      <c r="AX15" s="181" t="s">
        <v>126</v>
      </c>
      <c r="AY15" s="182" t="s">
        <v>126</v>
      </c>
      <c r="AZ15" s="181" t="s">
        <v>126</v>
      </c>
      <c r="BA15" s="410" t="s">
        <v>126</v>
      </c>
      <c r="BB15" s="181" t="s">
        <v>126</v>
      </c>
      <c r="BC15" s="411" t="s">
        <v>126</v>
      </c>
      <c r="BD15" s="450" t="s">
        <v>229</v>
      </c>
    </row>
    <row r="16" spans="1:56" ht="18" customHeight="1" thickTop="1" thickBot="1">
      <c r="A16" s="359" t="s">
        <v>261</v>
      </c>
      <c r="B16" s="360">
        <f>'選手権-男子'!AO76</f>
        <v>0</v>
      </c>
      <c r="C16" s="361">
        <f>'選手権-男子'!AP76</f>
        <v>0</v>
      </c>
      <c r="D16" s="361">
        <f>'選手権-男子'!AQ76</f>
        <v>0</v>
      </c>
      <c r="E16" s="362">
        <f>(B16-C16-D16)*1200</f>
        <v>0</v>
      </c>
      <c r="F16" s="360">
        <f>'選手権-男子'!AR76</f>
        <v>0</v>
      </c>
      <c r="G16" s="361">
        <f>'選手権-男子'!AS76</f>
        <v>0</v>
      </c>
      <c r="H16" s="361">
        <f>'選手権-男子'!AT76</f>
        <v>0</v>
      </c>
      <c r="I16" s="362">
        <f>(F16-G16-H16)*1000</f>
        <v>0</v>
      </c>
      <c r="J16" s="360">
        <f>'選手権-男子'!AU76</f>
        <v>0</v>
      </c>
      <c r="K16" s="361">
        <f>'選手権-男子'!AV76</f>
        <v>0</v>
      </c>
      <c r="L16" s="361">
        <f>'選手権-男子'!AW76</f>
        <v>0</v>
      </c>
      <c r="M16" s="362">
        <f>(J16-K16-L16)*800</f>
        <v>0</v>
      </c>
      <c r="N16" s="360">
        <f>'選手権-ﾘﾚｰ'!D11</f>
        <v>0</v>
      </c>
      <c r="O16" s="361"/>
      <c r="P16" s="363">
        <f>(N16-O16)*2000</f>
        <v>0</v>
      </c>
      <c r="Q16" s="364">
        <f>'選手権-男子'!B76</f>
        <v>0</v>
      </c>
      <c r="R16" s="363">
        <f>Q16*400</f>
        <v>0</v>
      </c>
      <c r="S16" s="354"/>
      <c r="T16" s="355"/>
      <c r="U16" s="866" t="str">
        <f>IF(ISBLANK($U$6),"団体区分を選択",E16+I16+M16+P16+R16)</f>
        <v>団体区分を選択</v>
      </c>
      <c r="V16" s="867"/>
      <c r="X16" s="428">
        <f>T42</f>
        <v>0</v>
      </c>
      <c r="Y16" s="269" t="str">
        <f>ASC($C$9)</f>
        <v/>
      </c>
      <c r="Z16" s="269" t="str">
        <f>IF(RIGHT($C$9,2)="陸協",$C$7,"")</f>
        <v/>
      </c>
      <c r="AA16" s="270" t="s">
        <v>230</v>
      </c>
      <c r="AB16" s="271">
        <f>B16</f>
        <v>0</v>
      </c>
      <c r="AC16" s="272">
        <f>C16</f>
        <v>0</v>
      </c>
      <c r="AD16" s="272">
        <f>D16</f>
        <v>0</v>
      </c>
      <c r="AE16" s="271">
        <f>F16</f>
        <v>0</v>
      </c>
      <c r="AF16" s="272">
        <f>G16</f>
        <v>0</v>
      </c>
      <c r="AG16" s="273">
        <f>H16</f>
        <v>0</v>
      </c>
      <c r="AH16" s="274">
        <f>J16</f>
        <v>0</v>
      </c>
      <c r="AI16" s="272">
        <f>K16</f>
        <v>0</v>
      </c>
      <c r="AJ16" s="272">
        <f>L16</f>
        <v>0</v>
      </c>
      <c r="AK16" s="271">
        <f>N16</f>
        <v>0</v>
      </c>
      <c r="AL16" s="272">
        <f>L16</f>
        <v>0</v>
      </c>
      <c r="AM16" s="271">
        <f>B17</f>
        <v>0</v>
      </c>
      <c r="AN16" s="272">
        <f>C17</f>
        <v>0</v>
      </c>
      <c r="AO16" s="272">
        <f>D17</f>
        <v>0</v>
      </c>
      <c r="AP16" s="271">
        <f>F17</f>
        <v>0</v>
      </c>
      <c r="AQ16" s="272">
        <f>G17</f>
        <v>0</v>
      </c>
      <c r="AR16" s="275">
        <f>H17</f>
        <v>0</v>
      </c>
      <c r="AS16" s="271">
        <f>J17</f>
        <v>0</v>
      </c>
      <c r="AT16" s="272">
        <f>K17</f>
        <v>0</v>
      </c>
      <c r="AU16" s="273">
        <f>L17</f>
        <v>0</v>
      </c>
      <c r="AV16" s="271">
        <f>N17</f>
        <v>0</v>
      </c>
      <c r="AW16" s="275">
        <f>O17</f>
        <v>0</v>
      </c>
      <c r="AX16" s="271">
        <f>Q16</f>
        <v>0</v>
      </c>
      <c r="AY16" s="420">
        <f>Q17</f>
        <v>0</v>
      </c>
      <c r="AZ16" s="419">
        <f>S16</f>
        <v>0</v>
      </c>
      <c r="BA16" s="421">
        <f>S17</f>
        <v>0</v>
      </c>
      <c r="BB16" s="211" t="str">
        <f>IF(U6="大学",IF(NOT(OR(ISBLANK(AB16),ISBLANK(AF16),ISBLANK(AI16),ISBLANK(AK16),ISBLANK(AM16),ISBLANK(AP16),ISBLANK(AS16),ISBLANK(AV16))),S34,""),"")</f>
        <v/>
      </c>
      <c r="BC16" s="383" t="str">
        <f>IF(U6="大学",IF(NOT(OR(ISBLANK(AB16),ISBLANK(AF16),ISBLANK(AI16),ISBLANK(AK16),ISBLANK(AM16),ISBLANK(AP16),ISBLANK(AS16),ISBLANK(AV16))),S35,""),"")</f>
        <v/>
      </c>
      <c r="BD16" s="185" t="e">
        <f>U18+SUM(BB16:BC16)*100</f>
        <v>#VALUE!</v>
      </c>
    </row>
    <row r="17" spans="1:56" ht="18" customHeight="1">
      <c r="A17" s="375" t="s">
        <v>262</v>
      </c>
      <c r="B17" s="376">
        <f>'選手権-女子'!AO76</f>
        <v>0</v>
      </c>
      <c r="C17" s="377">
        <f>'選手権-女子'!AP76</f>
        <v>0</v>
      </c>
      <c r="D17" s="377">
        <f>'選手権-女子'!AQ76</f>
        <v>0</v>
      </c>
      <c r="E17" s="378">
        <f>(B17-C17-D17)*1200</f>
        <v>0</v>
      </c>
      <c r="F17" s="376">
        <f>'選手権-女子'!AR76</f>
        <v>0</v>
      </c>
      <c r="G17" s="377">
        <f>'選手権-女子'!AS76</f>
        <v>0</v>
      </c>
      <c r="H17" s="377">
        <f>'選手権-女子'!AT76</f>
        <v>0</v>
      </c>
      <c r="I17" s="378">
        <f>(F17-G17-H17)*1000</f>
        <v>0</v>
      </c>
      <c r="J17" s="376">
        <f>'選手権-女子'!AU76</f>
        <v>0</v>
      </c>
      <c r="K17" s="377">
        <f>'選手権-女子'!AV76</f>
        <v>0</v>
      </c>
      <c r="L17" s="377">
        <f>'選手権-女子'!AW76</f>
        <v>0</v>
      </c>
      <c r="M17" s="378">
        <f>(J17-K17-L17)*800</f>
        <v>0</v>
      </c>
      <c r="N17" s="376">
        <f>'選手権-ﾘﾚｰ'!D25</f>
        <v>0</v>
      </c>
      <c r="O17" s="377"/>
      <c r="P17" s="379">
        <f>(N17-O17)*2000</f>
        <v>0</v>
      </c>
      <c r="Q17" s="380">
        <f>'選手権-女子'!B76</f>
        <v>0</v>
      </c>
      <c r="R17" s="379">
        <f>Q17*400</f>
        <v>0</v>
      </c>
      <c r="S17" s="356"/>
      <c r="T17" s="357"/>
      <c r="U17" s="921" t="str">
        <f>IF(ISBLANK($U$6),"団体区分を選択",E17+I17+M17+P17+R17)</f>
        <v>団体区分を選択</v>
      </c>
      <c r="V17" s="922"/>
    </row>
    <row r="18" spans="1:56" ht="18" customHeight="1" thickBot="1">
      <c r="A18" s="210" t="s">
        <v>128</v>
      </c>
      <c r="B18" s="211">
        <f>SUM(B16:B17)</f>
        <v>0</v>
      </c>
      <c r="C18" s="212">
        <f t="shared" ref="C18" si="0">SUM(C16:C17)</f>
        <v>0</v>
      </c>
      <c r="D18" s="212">
        <f t="shared" ref="D18" si="1">SUM(D16:D17)</f>
        <v>0</v>
      </c>
      <c r="E18" s="213">
        <f t="shared" ref="E18" si="2">SUM(E16:E17)</f>
        <v>0</v>
      </c>
      <c r="F18" s="211">
        <f t="shared" ref="F18" si="3">SUM(F16:F17)</f>
        <v>0</v>
      </c>
      <c r="G18" s="212">
        <f t="shared" ref="G18" si="4">SUM(G16:G17)</f>
        <v>0</v>
      </c>
      <c r="H18" s="212">
        <f t="shared" ref="H18" si="5">SUM(H16:H17)</f>
        <v>0</v>
      </c>
      <c r="I18" s="213">
        <f t="shared" ref="I18" si="6">SUM(I16:I17)</f>
        <v>0</v>
      </c>
      <c r="J18" s="211">
        <f t="shared" ref="J18" si="7">SUM(J16:J17)</f>
        <v>0</v>
      </c>
      <c r="K18" s="212">
        <f t="shared" ref="K18" si="8">SUM(K16:K17)</f>
        <v>0</v>
      </c>
      <c r="L18" s="212">
        <f t="shared" ref="L18" si="9">SUM(L16:L17)</f>
        <v>0</v>
      </c>
      <c r="M18" s="213">
        <f t="shared" ref="M18" si="10">SUM(M16:M17)</f>
        <v>0</v>
      </c>
      <c r="N18" s="211">
        <f t="shared" ref="N18" si="11">SUM(N16:N17)</f>
        <v>0</v>
      </c>
      <c r="O18" s="212">
        <f t="shared" ref="O18" si="12">SUM(O16:O17)</f>
        <v>0</v>
      </c>
      <c r="P18" s="214">
        <f t="shared" ref="P18" si="13">SUM(P16:P17)</f>
        <v>0</v>
      </c>
      <c r="Q18" s="215">
        <f t="shared" ref="Q18" si="14">SUM(Q16:Q17)</f>
        <v>0</v>
      </c>
      <c r="R18" s="214">
        <f t="shared" ref="R18" si="15">SUM(R16:R17)</f>
        <v>0</v>
      </c>
      <c r="S18" s="358"/>
      <c r="T18" s="351"/>
      <c r="U18" s="940" t="str">
        <f>IF(ISBLANK($U$6),"団体区分を選択",SUM(U16:U17))</f>
        <v>団体区分を選択</v>
      </c>
      <c r="V18" s="941">
        <f t="shared" ref="V18" si="16">SUM(V16:V17)</f>
        <v>0</v>
      </c>
    </row>
    <row r="19" spans="1:56">
      <c r="A19" s="1"/>
      <c r="B19" s="1"/>
      <c r="C19" s="1"/>
      <c r="D19" s="1"/>
      <c r="E19" s="1"/>
      <c r="F19" s="1"/>
      <c r="G19" s="1"/>
      <c r="H19" s="1"/>
      <c r="I19" s="1"/>
      <c r="J19" s="1"/>
      <c r="K19" s="1"/>
      <c r="L19" s="1"/>
      <c r="M19" s="1"/>
      <c r="N19" s="1"/>
      <c r="O19" s="1"/>
      <c r="P19" s="1"/>
      <c r="Q19" s="1"/>
      <c r="R19" s="1"/>
      <c r="S19" s="1"/>
      <c r="T19" s="1"/>
      <c r="U19" s="1"/>
      <c r="V19" s="130" t="s">
        <v>465</v>
      </c>
    </row>
    <row r="20" spans="1:56" ht="15.75" customHeight="1" thickBot="1">
      <c r="A20" s="1"/>
      <c r="B20" s="1"/>
      <c r="C20" s="1"/>
      <c r="D20" s="1"/>
      <c r="E20" s="1"/>
      <c r="F20" s="1"/>
      <c r="G20" s="1"/>
      <c r="H20" s="1"/>
      <c r="I20" s="1"/>
      <c r="J20" s="1"/>
      <c r="K20" s="1"/>
      <c r="L20" s="1"/>
      <c r="M20" s="1"/>
      <c r="N20" s="1"/>
      <c r="O20" s="1"/>
      <c r="P20" s="1"/>
      <c r="Q20" s="1"/>
      <c r="R20" s="1"/>
      <c r="S20" s="1"/>
      <c r="T20" s="1"/>
      <c r="U20" s="1"/>
      <c r="V20" s="1"/>
    </row>
    <row r="21" spans="1:56" ht="14.25" thickBot="1">
      <c r="A21" s="1" t="s">
        <v>121</v>
      </c>
      <c r="B21" s="1"/>
      <c r="C21" s="1" t="s">
        <v>295</v>
      </c>
      <c r="D21" s="1"/>
      <c r="E21" s="1"/>
      <c r="F21" s="1"/>
      <c r="G21" s="1"/>
      <c r="H21" s="1"/>
      <c r="I21" s="1"/>
      <c r="J21" s="1"/>
      <c r="K21" s="1"/>
      <c r="L21" s="1"/>
      <c r="M21" s="1"/>
      <c r="N21" s="1"/>
      <c r="O21" s="1"/>
      <c r="P21" s="1"/>
      <c r="Q21" s="1"/>
      <c r="R21" s="1"/>
      <c r="S21" s="1"/>
      <c r="T21" s="1"/>
      <c r="U21" s="1"/>
      <c r="V21" s="1"/>
      <c r="Y21" s="44"/>
      <c r="Z21" s="44"/>
    </row>
    <row r="22" spans="1:56" ht="24" customHeight="1" thickBot="1">
      <c r="A22" s="459" t="s">
        <v>385</v>
      </c>
      <c r="B22" s="460"/>
      <c r="C22" s="460"/>
      <c r="D22" s="460"/>
      <c r="E22" s="460"/>
      <c r="F22" s="460"/>
      <c r="G22" s="460"/>
      <c r="H22" s="460"/>
      <c r="I22" s="460"/>
      <c r="J22" s="460"/>
      <c r="K22" s="460"/>
      <c r="L22" s="460"/>
      <c r="M22" s="460"/>
      <c r="N22" s="460"/>
      <c r="O22" s="460"/>
      <c r="P22" s="460"/>
      <c r="Q22" s="460"/>
      <c r="R22" s="460"/>
      <c r="S22" s="460"/>
      <c r="T22" s="460"/>
      <c r="U22" s="460"/>
      <c r="V22" s="461"/>
    </row>
    <row r="23" spans="1:56" ht="18" customHeight="1">
      <c r="A23" s="208"/>
      <c r="B23" s="862" t="s">
        <v>376</v>
      </c>
      <c r="C23" s="871"/>
      <c r="D23" s="871"/>
      <c r="E23" s="871"/>
      <c r="F23" s="871"/>
      <c r="G23" s="871"/>
      <c r="H23" s="871"/>
      <c r="I23" s="871"/>
      <c r="J23" s="871"/>
      <c r="K23" s="871"/>
      <c r="L23" s="871"/>
      <c r="M23" s="871"/>
      <c r="N23" s="871"/>
      <c r="O23" s="871"/>
      <c r="P23" s="863"/>
      <c r="Q23" s="915" t="s">
        <v>377</v>
      </c>
      <c r="R23" s="916"/>
      <c r="S23" s="917"/>
      <c r="T23" s="918"/>
      <c r="U23" s="5"/>
      <c r="V23" s="209"/>
      <c r="X23" s="93"/>
      <c r="Y23" s="93"/>
      <c r="Z23" s="94"/>
      <c r="AA23" s="94"/>
      <c r="AB23" s="862" t="s">
        <v>226</v>
      </c>
      <c r="AC23" s="871"/>
      <c r="AD23" s="871"/>
      <c r="AE23" s="871"/>
      <c r="AF23" s="871"/>
      <c r="AG23" s="871"/>
      <c r="AH23" s="871"/>
      <c r="AI23" s="871"/>
      <c r="AJ23" s="871"/>
      <c r="AK23" s="871"/>
      <c r="AL23" s="871"/>
      <c r="AM23" s="862" t="s">
        <v>227</v>
      </c>
      <c r="AN23" s="871"/>
      <c r="AO23" s="871"/>
      <c r="AP23" s="871"/>
      <c r="AQ23" s="871"/>
      <c r="AR23" s="871"/>
      <c r="AS23" s="871"/>
      <c r="AT23" s="871"/>
      <c r="AU23" s="871"/>
      <c r="AV23" s="871"/>
      <c r="AW23" s="871"/>
      <c r="AX23" s="858" t="s">
        <v>228</v>
      </c>
      <c r="AY23" s="859"/>
      <c r="AZ23" s="858" t="s">
        <v>378</v>
      </c>
      <c r="BA23" s="859"/>
      <c r="BB23" s="860" t="s">
        <v>136</v>
      </c>
      <c r="BC23" s="861"/>
      <c r="BD23" s="95"/>
    </row>
    <row r="24" spans="1:56" ht="18" customHeight="1">
      <c r="A24" s="208"/>
      <c r="B24" s="868" t="s">
        <v>301</v>
      </c>
      <c r="C24" s="869"/>
      <c r="D24" s="869"/>
      <c r="E24" s="870"/>
      <c r="F24" s="868" t="s">
        <v>15</v>
      </c>
      <c r="G24" s="869"/>
      <c r="H24" s="869"/>
      <c r="I24" s="870"/>
      <c r="J24" s="868" t="s">
        <v>21</v>
      </c>
      <c r="K24" s="869"/>
      <c r="L24" s="869"/>
      <c r="M24" s="870"/>
      <c r="N24" s="868" t="s">
        <v>114</v>
      </c>
      <c r="O24" s="869"/>
      <c r="P24" s="870"/>
      <c r="Q24" s="864"/>
      <c r="R24" s="891"/>
      <c r="S24" s="919"/>
      <c r="T24" s="920"/>
      <c r="U24" s="5"/>
      <c r="V24" s="209"/>
      <c r="X24" s="267"/>
      <c r="Y24" s="405"/>
      <c r="Z24" s="179"/>
      <c r="AA24" s="32"/>
      <c r="AB24" s="868" t="s">
        <v>5</v>
      </c>
      <c r="AC24" s="869"/>
      <c r="AD24" s="869"/>
      <c r="AE24" s="868" t="s">
        <v>122</v>
      </c>
      <c r="AF24" s="869"/>
      <c r="AG24" s="870"/>
      <c r="AH24" s="869" t="s">
        <v>123</v>
      </c>
      <c r="AI24" s="869"/>
      <c r="AJ24" s="869"/>
      <c r="AK24" s="868" t="s">
        <v>114</v>
      </c>
      <c r="AL24" s="869"/>
      <c r="AM24" s="868" t="s">
        <v>5</v>
      </c>
      <c r="AN24" s="869"/>
      <c r="AO24" s="869"/>
      <c r="AP24" s="868" t="s">
        <v>122</v>
      </c>
      <c r="AQ24" s="869"/>
      <c r="AR24" s="869"/>
      <c r="AS24" s="868" t="s">
        <v>123</v>
      </c>
      <c r="AT24" s="869"/>
      <c r="AU24" s="870"/>
      <c r="AV24" s="868" t="s">
        <v>114</v>
      </c>
      <c r="AW24" s="869"/>
      <c r="AX24" s="207" t="s">
        <v>226</v>
      </c>
      <c r="AY24" s="382" t="s">
        <v>227</v>
      </c>
      <c r="AZ24" s="207" t="s">
        <v>226</v>
      </c>
      <c r="BA24" s="382" t="s">
        <v>227</v>
      </c>
      <c r="BB24" s="266" t="s">
        <v>226</v>
      </c>
      <c r="BC24" s="406" t="s">
        <v>227</v>
      </c>
      <c r="BD24" s="97"/>
    </row>
    <row r="25" spans="1:56" ht="23.25" thickBot="1">
      <c r="A25" s="365"/>
      <c r="B25" s="366" t="s">
        <v>124</v>
      </c>
      <c r="C25" s="367" t="s">
        <v>125</v>
      </c>
      <c r="D25" s="367"/>
      <c r="E25" s="371" t="s">
        <v>435</v>
      </c>
      <c r="F25" s="366" t="s">
        <v>124</v>
      </c>
      <c r="G25" s="367" t="s">
        <v>125</v>
      </c>
      <c r="H25" s="367"/>
      <c r="I25" s="369" t="s">
        <v>433</v>
      </c>
      <c r="J25" s="370" t="s">
        <v>124</v>
      </c>
      <c r="K25" s="367" t="s">
        <v>125</v>
      </c>
      <c r="L25" s="367"/>
      <c r="M25" s="371" t="s">
        <v>379</v>
      </c>
      <c r="N25" s="366" t="s">
        <v>124</v>
      </c>
      <c r="O25" s="372"/>
      <c r="P25" s="373" t="s">
        <v>380</v>
      </c>
      <c r="Q25" s="374" t="s">
        <v>126</v>
      </c>
      <c r="R25" s="369" t="s">
        <v>381</v>
      </c>
      <c r="S25" s="352"/>
      <c r="T25" s="353"/>
      <c r="U25" s="864" t="s">
        <v>127</v>
      </c>
      <c r="V25" s="865"/>
      <c r="X25" s="268" t="s">
        <v>224</v>
      </c>
      <c r="Y25" s="407" t="s">
        <v>225</v>
      </c>
      <c r="Z25" s="180"/>
      <c r="AA25" s="34"/>
      <c r="AB25" s="181" t="s">
        <v>383</v>
      </c>
      <c r="AC25" s="422" t="s">
        <v>384</v>
      </c>
      <c r="AD25" s="6"/>
      <c r="AE25" s="181" t="s">
        <v>383</v>
      </c>
      <c r="AF25" s="422" t="s">
        <v>384</v>
      </c>
      <c r="AG25" s="8"/>
      <c r="AH25" s="181" t="s">
        <v>383</v>
      </c>
      <c r="AI25" s="422" t="s">
        <v>384</v>
      </c>
      <c r="AJ25" s="6"/>
      <c r="AK25" s="181" t="s">
        <v>383</v>
      </c>
      <c r="AL25" s="408"/>
      <c r="AM25" s="181" t="s">
        <v>383</v>
      </c>
      <c r="AN25" s="422" t="s">
        <v>384</v>
      </c>
      <c r="AO25" s="6"/>
      <c r="AP25" s="181" t="s">
        <v>383</v>
      </c>
      <c r="AQ25" s="422" t="s">
        <v>384</v>
      </c>
      <c r="AR25" s="7"/>
      <c r="AS25" s="181" t="s">
        <v>383</v>
      </c>
      <c r="AT25" s="422" t="s">
        <v>384</v>
      </c>
      <c r="AU25" s="8"/>
      <c r="AV25" s="181" t="s">
        <v>383</v>
      </c>
      <c r="AW25" s="409"/>
      <c r="AX25" s="181" t="s">
        <v>126</v>
      </c>
      <c r="AY25" s="410" t="s">
        <v>126</v>
      </c>
      <c r="AZ25" s="181" t="s">
        <v>126</v>
      </c>
      <c r="BA25" s="410" t="s">
        <v>126</v>
      </c>
      <c r="BB25" s="181" t="s">
        <v>126</v>
      </c>
      <c r="BC25" s="411" t="s">
        <v>126</v>
      </c>
      <c r="BD25" s="451" t="s">
        <v>229</v>
      </c>
    </row>
    <row r="26" spans="1:56" ht="18" customHeight="1" thickTop="1" thickBot="1">
      <c r="A26" s="359" t="s">
        <v>261</v>
      </c>
      <c r="B26" s="360">
        <f>'第2回記録会-男子'!AM106</f>
        <v>0</v>
      </c>
      <c r="C26" s="361">
        <f>'第2回記録会-男子'!AN106</f>
        <v>0</v>
      </c>
      <c r="D26" s="361"/>
      <c r="E26" s="362">
        <f>(B26-C26-D26)*1200</f>
        <v>0</v>
      </c>
      <c r="F26" s="360">
        <f>'第2回記録会-男子'!AP106</f>
        <v>0</v>
      </c>
      <c r="G26" s="361">
        <f>'第2回記録会-男子'!AQ106</f>
        <v>0</v>
      </c>
      <c r="H26" s="361"/>
      <c r="I26" s="362">
        <f>(F26-G26-H26)*1000</f>
        <v>0</v>
      </c>
      <c r="J26" s="360">
        <f>'第2回記録会-男子'!AS106</f>
        <v>0</v>
      </c>
      <c r="K26" s="361">
        <f>'第2回記録会-男子'!AT106</f>
        <v>0</v>
      </c>
      <c r="L26" s="361"/>
      <c r="M26" s="362">
        <f>(J26-K26-L26)*800</f>
        <v>0</v>
      </c>
      <c r="N26" s="360">
        <f>'第2回記録会-ﾘﾚｰ'!D24</f>
        <v>0</v>
      </c>
      <c r="O26" s="361"/>
      <c r="P26" s="363">
        <f>(N26-O26)*2000</f>
        <v>0</v>
      </c>
      <c r="Q26" s="364">
        <f>'第2回記録会-男子'!B106</f>
        <v>0</v>
      </c>
      <c r="R26" s="363">
        <f>Q26*400</f>
        <v>0</v>
      </c>
      <c r="S26" s="354"/>
      <c r="T26" s="355"/>
      <c r="U26" s="866" t="str">
        <f>IF(ISBLANK($U$6),"団体区分を選択",E26+I26+M26+P26+R26)</f>
        <v>団体区分を選択</v>
      </c>
      <c r="V26" s="867"/>
      <c r="X26" s="428">
        <f>T42</f>
        <v>0</v>
      </c>
      <c r="Y26" s="412" t="str">
        <f>ASC($C$9)</f>
        <v/>
      </c>
      <c r="Z26" s="269" t="str">
        <f>IF(RIGHT($C$9,2)="陸協",$C$7,"")</f>
        <v/>
      </c>
      <c r="AA26" s="270" t="s">
        <v>382</v>
      </c>
      <c r="AB26" s="271">
        <f>B26</f>
        <v>0</v>
      </c>
      <c r="AC26" s="272">
        <f>C26</f>
        <v>0</v>
      </c>
      <c r="AD26" s="272"/>
      <c r="AE26" s="271">
        <f>F26</f>
        <v>0</v>
      </c>
      <c r="AF26" s="272">
        <f>G26</f>
        <v>0</v>
      </c>
      <c r="AG26" s="273"/>
      <c r="AH26" s="274">
        <f>J26</f>
        <v>0</v>
      </c>
      <c r="AI26" s="272">
        <f>K26</f>
        <v>0</v>
      </c>
      <c r="AJ26" s="272">
        <f>L26</f>
        <v>0</v>
      </c>
      <c r="AK26" s="271">
        <f>N26</f>
        <v>0</v>
      </c>
      <c r="AL26" s="272"/>
      <c r="AM26" s="271">
        <f>B27</f>
        <v>0</v>
      </c>
      <c r="AN26" s="272">
        <f>C27</f>
        <v>0</v>
      </c>
      <c r="AO26" s="272"/>
      <c r="AP26" s="271">
        <f>F27</f>
        <v>0</v>
      </c>
      <c r="AQ26" s="272">
        <f>G27</f>
        <v>0</v>
      </c>
      <c r="AR26" s="275"/>
      <c r="AS26" s="271">
        <f>J27</f>
        <v>0</v>
      </c>
      <c r="AT26" s="272">
        <f>K27</f>
        <v>0</v>
      </c>
      <c r="AU26" s="273"/>
      <c r="AV26" s="271">
        <f>N27</f>
        <v>0</v>
      </c>
      <c r="AW26" s="275"/>
      <c r="AX26" s="271">
        <f>Q26</f>
        <v>0</v>
      </c>
      <c r="AY26" s="413">
        <f>Q27</f>
        <v>0</v>
      </c>
      <c r="AZ26" s="211">
        <f>S26</f>
        <v>0</v>
      </c>
      <c r="BA26" s="414">
        <f>S27</f>
        <v>0</v>
      </c>
      <c r="BB26" s="211" t="str">
        <f>IF(U6="大学",IF(AND(ISBLANK(AB16),ISBLANK(AF16),ISBLANK(AI16),ISBLANK(AK16),ISBLANK(AM16),ISBLANK(AP16),ISBLANK(AS16),ISBLANK(AV16)),S34,""),"")</f>
        <v/>
      </c>
      <c r="BC26" s="383" t="str">
        <f>IF(U6="大学",IF(AND(ISBLANK(AB16),ISBLANK(AF16),ISBLANK(AI16),ISBLANK(AK16),ISBLANK(AM16),ISBLANK(AP16),ISBLANK(AS16),ISBLANK(AV16)),S35,""),"")</f>
        <v/>
      </c>
      <c r="BD26" s="415" t="e">
        <f>U28+SUM(BB26:BC26)*100</f>
        <v>#VALUE!</v>
      </c>
    </row>
    <row r="27" spans="1:56" ht="18" customHeight="1">
      <c r="A27" s="375" t="s">
        <v>262</v>
      </c>
      <c r="B27" s="376">
        <f>'第2回記録会-女子'!AM106</f>
        <v>0</v>
      </c>
      <c r="C27" s="377">
        <f>'第2回記録会-女子'!AN106</f>
        <v>0</v>
      </c>
      <c r="D27" s="377"/>
      <c r="E27" s="378">
        <f>(B27-C27-D27)*1200</f>
        <v>0</v>
      </c>
      <c r="F27" s="376">
        <f>'第2回記録会-女子'!AP106</f>
        <v>0</v>
      </c>
      <c r="G27" s="377">
        <f>'第2回記録会-女子'!AQ106</f>
        <v>0</v>
      </c>
      <c r="H27" s="377"/>
      <c r="I27" s="378">
        <f>(F27-G27-H27)*1000</f>
        <v>0</v>
      </c>
      <c r="J27" s="376">
        <f>'第2回記録会-女子'!AS106</f>
        <v>0</v>
      </c>
      <c r="K27" s="377">
        <f>'第2回記録会-女子'!AT106</f>
        <v>0</v>
      </c>
      <c r="L27" s="377"/>
      <c r="M27" s="378">
        <f>(J27-K27-L27)*800</f>
        <v>0</v>
      </c>
      <c r="N27" s="376">
        <f>'第2回記録会-ﾘﾚｰ'!D44</f>
        <v>0</v>
      </c>
      <c r="O27" s="377"/>
      <c r="P27" s="379">
        <f>(N27-O27)*2000</f>
        <v>0</v>
      </c>
      <c r="Q27" s="380">
        <f>'第2回記録会-女子'!B106</f>
        <v>0</v>
      </c>
      <c r="R27" s="379">
        <f>Q27*400</f>
        <v>0</v>
      </c>
      <c r="S27" s="356"/>
      <c r="T27" s="357"/>
      <c r="U27" s="921" t="str">
        <f>IF(ISBLANK($U$6),"団体区分を選択",E27+I27+M27+P27+R27)</f>
        <v>団体区分を選択</v>
      </c>
      <c r="V27" s="922"/>
    </row>
    <row r="28" spans="1:56" ht="18" customHeight="1" thickBot="1">
      <c r="A28" s="210" t="s">
        <v>128</v>
      </c>
      <c r="B28" s="211">
        <f>SUM(B26:B27)</f>
        <v>0</v>
      </c>
      <c r="C28" s="212">
        <f t="shared" ref="C28:V28" si="17">SUM(C26:C27)</f>
        <v>0</v>
      </c>
      <c r="D28" s="212">
        <f t="shared" si="17"/>
        <v>0</v>
      </c>
      <c r="E28" s="213">
        <f t="shared" si="17"/>
        <v>0</v>
      </c>
      <c r="F28" s="211">
        <f t="shared" si="17"/>
        <v>0</v>
      </c>
      <c r="G28" s="212">
        <f t="shared" si="17"/>
        <v>0</v>
      </c>
      <c r="H28" s="212">
        <f t="shared" si="17"/>
        <v>0</v>
      </c>
      <c r="I28" s="213">
        <f t="shared" si="17"/>
        <v>0</v>
      </c>
      <c r="J28" s="211">
        <f t="shared" si="17"/>
        <v>0</v>
      </c>
      <c r="K28" s="212">
        <f t="shared" si="17"/>
        <v>0</v>
      </c>
      <c r="L28" s="212">
        <f t="shared" si="17"/>
        <v>0</v>
      </c>
      <c r="M28" s="213">
        <f t="shared" si="17"/>
        <v>0</v>
      </c>
      <c r="N28" s="211">
        <f t="shared" si="17"/>
        <v>0</v>
      </c>
      <c r="O28" s="212">
        <f t="shared" si="17"/>
        <v>0</v>
      </c>
      <c r="P28" s="214">
        <f t="shared" si="17"/>
        <v>0</v>
      </c>
      <c r="Q28" s="215">
        <f t="shared" si="17"/>
        <v>0</v>
      </c>
      <c r="R28" s="214">
        <f t="shared" si="17"/>
        <v>0</v>
      </c>
      <c r="S28" s="358"/>
      <c r="T28" s="351"/>
      <c r="U28" s="940" t="str">
        <f>IF(ISBLANK($U$6),"団体区分を選択",SUM(U26:U27))</f>
        <v>団体区分を選択</v>
      </c>
      <c r="V28" s="941">
        <f t="shared" si="17"/>
        <v>0</v>
      </c>
    </row>
    <row r="29" spans="1:56" ht="13.5" customHeight="1">
      <c r="A29" s="1"/>
      <c r="B29" s="1"/>
      <c r="C29" s="1"/>
      <c r="D29" s="1"/>
      <c r="E29" s="1"/>
      <c r="F29" s="1"/>
      <c r="G29" s="1"/>
      <c r="H29" s="1"/>
      <c r="I29" s="1"/>
      <c r="J29" s="1"/>
      <c r="K29" s="1"/>
      <c r="L29" s="1"/>
      <c r="M29" s="1"/>
      <c r="N29" s="1"/>
      <c r="O29" s="1"/>
      <c r="P29" s="1"/>
      <c r="Q29" s="1"/>
      <c r="R29" s="1"/>
      <c r="S29" s="1"/>
      <c r="T29" s="1"/>
      <c r="U29" s="1"/>
      <c r="V29" s="130"/>
      <c r="W29" s="416"/>
    </row>
    <row r="30" spans="1:56" ht="15.75" customHeight="1">
      <c r="A30" s="1"/>
      <c r="B30" s="1"/>
      <c r="C30" s="1"/>
      <c r="D30" s="1"/>
      <c r="E30" s="1"/>
      <c r="F30" s="1"/>
      <c r="G30" s="1"/>
      <c r="H30" s="1"/>
      <c r="I30" s="1"/>
      <c r="J30" s="1"/>
      <c r="K30" s="1"/>
      <c r="L30" s="1"/>
      <c r="M30" s="1"/>
      <c r="N30" s="1"/>
      <c r="O30" s="1"/>
      <c r="P30" s="1"/>
      <c r="Q30" s="1"/>
      <c r="R30" s="1"/>
      <c r="S30" s="1"/>
      <c r="T30" s="1"/>
      <c r="U30" s="1"/>
      <c r="V30" s="130"/>
      <c r="W30" s="416"/>
    </row>
    <row r="31" spans="1:56">
      <c r="A31" s="1"/>
      <c r="B31" s="1"/>
      <c r="C31" s="1"/>
      <c r="D31" s="1"/>
      <c r="E31" s="1"/>
      <c r="F31" s="1"/>
      <c r="G31" s="1"/>
      <c r="H31" s="1"/>
      <c r="I31" s="1"/>
      <c r="J31" s="1"/>
      <c r="K31" s="1"/>
      <c r="L31" s="1"/>
      <c r="M31" s="1"/>
      <c r="N31" s="1"/>
      <c r="O31" s="1"/>
      <c r="P31" s="1"/>
      <c r="Q31" s="1"/>
      <c r="R31" s="1"/>
      <c r="S31" s="1"/>
      <c r="T31" s="1"/>
      <c r="U31" s="1"/>
      <c r="V31" s="130"/>
      <c r="W31" s="416"/>
    </row>
    <row r="32" spans="1:56" ht="24" customHeight="1"/>
    <row r="33" spans="1:23" ht="24" customHeight="1"/>
    <row r="34" spans="1:23" ht="18" customHeight="1"/>
    <row r="35" spans="1:23" ht="18" customHeight="1"/>
    <row r="36" spans="1:23" ht="18" customHeight="1"/>
    <row r="37" spans="1:23" ht="14.25" thickBot="1">
      <c r="A37" s="1"/>
      <c r="B37" s="1"/>
      <c r="C37" s="1"/>
      <c r="D37" s="1"/>
      <c r="E37" s="1"/>
      <c r="F37" s="1"/>
      <c r="G37" s="1"/>
      <c r="H37" s="1"/>
      <c r="I37" s="1"/>
      <c r="J37" s="1"/>
      <c r="K37" s="1"/>
      <c r="L37" s="1"/>
      <c r="M37" s="1"/>
      <c r="N37" s="1"/>
      <c r="O37" s="1"/>
      <c r="P37" s="1"/>
      <c r="Q37" s="1"/>
      <c r="R37" s="1"/>
      <c r="S37" s="1"/>
      <c r="T37" s="1"/>
      <c r="U37" s="1"/>
      <c r="V37" s="130"/>
      <c r="W37" s="416"/>
    </row>
    <row r="38" spans="1:23" ht="32.1" customHeight="1" thickBot="1">
      <c r="A38" s="1"/>
      <c r="B38" s="948" t="s">
        <v>788</v>
      </c>
      <c r="C38" s="948"/>
      <c r="D38" s="948"/>
      <c r="E38" s="948"/>
      <c r="F38" s="948"/>
      <c r="G38" s="948"/>
      <c r="H38" s="948"/>
      <c r="I38" s="948"/>
      <c r="J38" s="948"/>
      <c r="K38" s="948"/>
      <c r="L38" s="948"/>
      <c r="M38" s="1"/>
      <c r="N38" s="945" t="s">
        <v>131</v>
      </c>
      <c r="O38" s="946"/>
      <c r="P38" s="946"/>
      <c r="Q38" s="947"/>
      <c r="R38" s="942" t="str">
        <f>IF(ISBLANK(U6),"団体区分を選択",SUM(U18,U28))</f>
        <v>団体区分を選択</v>
      </c>
      <c r="S38" s="943"/>
      <c r="T38" s="943"/>
      <c r="U38" s="943"/>
      <c r="V38" s="944"/>
    </row>
    <row r="39" spans="1:23" ht="18" customHeight="1">
      <c r="A39" s="1"/>
      <c r="B39" s="504"/>
      <c r="C39" s="504"/>
      <c r="D39" s="504"/>
      <c r="E39" s="504"/>
      <c r="F39" s="504"/>
      <c r="G39" s="504"/>
      <c r="H39" s="504"/>
      <c r="I39" s="504"/>
      <c r="J39" s="504"/>
      <c r="K39" s="504"/>
      <c r="L39" s="504"/>
      <c r="M39" s="1"/>
      <c r="N39" s="503"/>
      <c r="O39" s="503"/>
      <c r="P39" s="503"/>
      <c r="Q39" s="503"/>
      <c r="R39" s="508"/>
      <c r="S39" s="508"/>
      <c r="T39" s="508"/>
      <c r="U39" s="508"/>
      <c r="V39" s="508"/>
    </row>
    <row r="40" spans="1:23" ht="18" customHeight="1">
      <c r="A40" s="108" t="s">
        <v>196</v>
      </c>
      <c r="B40" s="1"/>
      <c r="C40" s="1"/>
      <c r="D40" s="1"/>
      <c r="E40" s="2" t="s">
        <v>132</v>
      </c>
      <c r="F40" s="153"/>
      <c r="G40" s="153"/>
      <c r="H40" s="216" t="s">
        <v>263</v>
      </c>
      <c r="I40" s="153"/>
      <c r="J40" s="216" t="s">
        <v>264</v>
      </c>
      <c r="K40" s="1"/>
      <c r="L40" s="1"/>
      <c r="M40" s="1"/>
      <c r="N40" s="1"/>
      <c r="O40" s="1"/>
      <c r="P40" s="1"/>
      <c r="Q40" s="1"/>
      <c r="R40" s="508"/>
      <c r="S40" s="508"/>
      <c r="T40" s="508"/>
      <c r="U40" s="508"/>
      <c r="V40" s="508"/>
    </row>
    <row r="41" spans="1:23" ht="18" customHeight="1" thickBot="1">
      <c r="A41" s="108"/>
      <c r="C41" s="1"/>
      <c r="D41" s="2" t="s">
        <v>197</v>
      </c>
      <c r="E41" s="204"/>
      <c r="F41" s="204"/>
      <c r="G41" s="204"/>
      <c r="H41" s="204"/>
      <c r="I41" s="204"/>
      <c r="J41" s="204"/>
      <c r="K41" s="204"/>
      <c r="L41" s="204"/>
      <c r="M41" s="204"/>
      <c r="N41" s="204"/>
      <c r="O41" s="204"/>
      <c r="P41" s="204"/>
      <c r="Q41" s="1" t="s">
        <v>198</v>
      </c>
      <c r="R41" s="1"/>
      <c r="S41" s="1"/>
      <c r="T41" s="1"/>
      <c r="U41" s="1"/>
      <c r="V41" s="1"/>
    </row>
    <row r="42" spans="1:23" ht="18" customHeight="1">
      <c r="A42" s="1"/>
      <c r="B42" s="1"/>
      <c r="C42" s="1"/>
      <c r="D42" s="1" t="s">
        <v>133</v>
      </c>
      <c r="E42" s="1"/>
      <c r="F42" s="1"/>
      <c r="G42" s="1"/>
      <c r="H42" s="1"/>
      <c r="I42" s="1"/>
      <c r="J42" s="1"/>
      <c r="K42" s="1"/>
      <c r="L42" s="1"/>
      <c r="M42" s="1"/>
      <c r="N42" s="1"/>
      <c r="O42" s="1"/>
      <c r="Q42" s="1"/>
      <c r="R42" s="923" t="s">
        <v>367</v>
      </c>
      <c r="S42" s="924"/>
      <c r="T42" s="929"/>
      <c r="U42" s="930"/>
      <c r="V42" s="931"/>
    </row>
    <row r="43" spans="1:23" ht="18" customHeight="1">
      <c r="A43" s="1"/>
      <c r="B43" s="1"/>
      <c r="C43" s="1"/>
      <c r="D43" s="1" t="s">
        <v>430</v>
      </c>
      <c r="E43" s="1"/>
      <c r="F43" s="1"/>
      <c r="G43" s="1"/>
      <c r="H43" s="1"/>
      <c r="I43" s="1"/>
      <c r="J43" s="1"/>
      <c r="K43" s="1"/>
      <c r="L43" s="1" t="s">
        <v>431</v>
      </c>
      <c r="M43" s="1"/>
      <c r="N43" s="1"/>
      <c r="O43" s="1"/>
      <c r="Q43" s="1"/>
      <c r="R43" s="925"/>
      <c r="S43" s="926"/>
      <c r="T43" s="932"/>
      <c r="U43" s="933"/>
      <c r="V43" s="934"/>
    </row>
    <row r="44" spans="1:23" ht="18" customHeight="1" thickBot="1">
      <c r="A44" s="1"/>
      <c r="B44" s="1"/>
      <c r="C44" s="1"/>
      <c r="D44" s="1"/>
      <c r="E44" s="1"/>
      <c r="F44" s="1" t="s">
        <v>223</v>
      </c>
      <c r="G44" s="1"/>
      <c r="H44" s="1"/>
      <c r="I44" s="1"/>
      <c r="J44" s="1"/>
      <c r="K44" s="1"/>
      <c r="N44" s="1"/>
      <c r="O44" s="1"/>
      <c r="Q44" s="1"/>
      <c r="R44" s="927"/>
      <c r="S44" s="928"/>
      <c r="T44" s="935"/>
      <c r="U44" s="936"/>
      <c r="V44" s="937"/>
    </row>
  </sheetData>
  <mergeCells count="71">
    <mergeCell ref="B23:P23"/>
    <mergeCell ref="R38:V38"/>
    <mergeCell ref="N38:Q38"/>
    <mergeCell ref="Q23:R24"/>
    <mergeCell ref="S23:T24"/>
    <mergeCell ref="B24:E24"/>
    <mergeCell ref="F24:I24"/>
    <mergeCell ref="J24:M24"/>
    <mergeCell ref="N24:P24"/>
    <mergeCell ref="U28:V28"/>
    <mergeCell ref="B38:L38"/>
    <mergeCell ref="R42:S44"/>
    <mergeCell ref="T42:V44"/>
    <mergeCell ref="U15:V15"/>
    <mergeCell ref="U16:V16"/>
    <mergeCell ref="U18:V18"/>
    <mergeCell ref="U27:V27"/>
    <mergeCell ref="AH14:AJ14"/>
    <mergeCell ref="AK14:AL14"/>
    <mergeCell ref="AX23:AY23"/>
    <mergeCell ref="Q13:R14"/>
    <mergeCell ref="S13:T14"/>
    <mergeCell ref="U17:V17"/>
    <mergeCell ref="AV14:AW14"/>
    <mergeCell ref="AM14:AO14"/>
    <mergeCell ref="AP14:AR14"/>
    <mergeCell ref="AS14:AU14"/>
    <mergeCell ref="J7:P7"/>
    <mergeCell ref="A9:B9"/>
    <mergeCell ref="C9:I9"/>
    <mergeCell ref="J9:V9"/>
    <mergeCell ref="U6:V6"/>
    <mergeCell ref="A4:B5"/>
    <mergeCell ref="A6:B6"/>
    <mergeCell ref="A8:B8"/>
    <mergeCell ref="A7:B7"/>
    <mergeCell ref="C6:I6"/>
    <mergeCell ref="C7:I7"/>
    <mergeCell ref="C8:I8"/>
    <mergeCell ref="U5:V5"/>
    <mergeCell ref="J6:P6"/>
    <mergeCell ref="C4:T5"/>
    <mergeCell ref="I10:V10"/>
    <mergeCell ref="AV24:AW24"/>
    <mergeCell ref="AB23:AL23"/>
    <mergeCell ref="AM23:AW23"/>
    <mergeCell ref="AB24:AD24"/>
    <mergeCell ref="AP24:AR24"/>
    <mergeCell ref="Q6:T6"/>
    <mergeCell ref="B13:P13"/>
    <mergeCell ref="B14:E14"/>
    <mergeCell ref="F14:I14"/>
    <mergeCell ref="J14:M14"/>
    <mergeCell ref="N14:P14"/>
    <mergeCell ref="Q7:V7"/>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B13:AL13"/>
  </mergeCells>
  <phoneticPr fontId="3"/>
  <conditionalFormatting sqref="U16:V16">
    <cfRule type="expression" dxfId="7" priority="30">
      <formula>ISBLANK($U$6)</formula>
    </cfRule>
  </conditionalFormatting>
  <conditionalFormatting sqref="U17:V17">
    <cfRule type="expression" dxfId="6" priority="29">
      <formula>ISBLANK($U$6)</formula>
    </cfRule>
  </conditionalFormatting>
  <conditionalFormatting sqref="U18:V18">
    <cfRule type="expression" dxfId="5" priority="28">
      <formula>ISBLANK($U$6)</formula>
    </cfRule>
  </conditionalFormatting>
  <conditionalFormatting sqref="R38:V38">
    <cfRule type="expression" dxfId="4" priority="14">
      <formula>ISBLANK($U$6)</formula>
    </cfRule>
  </conditionalFormatting>
  <conditionalFormatting sqref="Q6">
    <cfRule type="expression" dxfId="3" priority="6">
      <formula>ISBLANK($U$6)</formula>
    </cfRule>
  </conditionalFormatting>
  <conditionalFormatting sqref="U26:V26">
    <cfRule type="expression" dxfId="2" priority="5">
      <formula>ISBLANK($U$6)</formula>
    </cfRule>
  </conditionalFormatting>
  <conditionalFormatting sqref="U27:V27">
    <cfRule type="expression" dxfId="1" priority="4">
      <formula>ISBLANK($U$6)</formula>
    </cfRule>
  </conditionalFormatting>
  <conditionalFormatting sqref="U28:V28">
    <cfRule type="expression" dxfId="0" priority="3">
      <formula>ISBLANK($U$6)</formula>
    </cfRule>
  </conditionalFormatting>
  <dataValidations count="2">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W7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D5" sqref="D5"/>
    </sheetView>
  </sheetViews>
  <sheetFormatPr defaultRowHeight="14.2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customWidth="1"/>
    <col min="13" max="13" width="3.125" customWidth="1"/>
    <col min="14" max="14" width="7" customWidth="1"/>
    <col min="15" max="15" width="5.25" customWidth="1"/>
    <col min="16" max="16" width="2.875" style="313" hidden="1" customWidth="1"/>
    <col min="17" max="18" width="3.75" customWidth="1"/>
    <col min="19" max="19" width="3" customWidth="1"/>
    <col min="20" max="20" width="12.75" customWidth="1"/>
    <col min="21" max="21" width="8.25" customWidth="1"/>
    <col min="22" max="23" width="5" customWidth="1"/>
    <col min="24" max="24" width="13" customWidth="1"/>
    <col min="25" max="25" width="3" customWidth="1"/>
    <col min="26" max="26" width="12.75" customWidth="1"/>
    <col min="27" max="27" width="8.25" customWidth="1"/>
    <col min="28" max="29" width="5" customWidth="1"/>
    <col min="30" max="30" width="13" customWidth="1"/>
    <col min="31" max="31" width="3" customWidth="1"/>
    <col min="32" max="32" width="12.75" customWidth="1"/>
    <col min="33" max="33" width="8.25" customWidth="1"/>
    <col min="34" max="35" width="5" customWidth="1"/>
    <col min="36" max="36" width="13.125" customWidth="1"/>
    <col min="38" max="38" width="3.625" customWidth="1"/>
    <col min="39" max="39" width="5.25" customWidth="1"/>
    <col min="40" max="40" width="3.375" customWidth="1"/>
    <col min="41" max="52" width="3.625" customWidth="1"/>
  </cols>
  <sheetData>
    <row r="1" spans="1:40" ht="24" customHeight="1" thickBot="1">
      <c r="A1" s="25"/>
      <c r="B1" s="28" t="str">
        <f>総括申込!$A$3&amp;"-"&amp;総括申込!$A$12&amp;" - 男子 個人申込一覧表"</f>
        <v>2023年度-第78回神奈川陸上競技選手権大会兼国体選考会 - 男子 個人申込一覧表</v>
      </c>
      <c r="C1" s="26"/>
      <c r="D1" s="25"/>
      <c r="E1" s="9"/>
      <c r="F1" s="9"/>
      <c r="G1" s="9"/>
      <c r="H1" s="9"/>
      <c r="I1" s="1"/>
      <c r="J1" s="1"/>
      <c r="K1" s="1"/>
      <c r="L1" s="1"/>
      <c r="M1" s="1"/>
      <c r="N1" s="1"/>
      <c r="O1" s="1"/>
      <c r="P1" s="660"/>
      <c r="Q1" s="10"/>
      <c r="R1" s="10"/>
      <c r="S1" s="10"/>
      <c r="T1" s="12"/>
      <c r="U1" s="11"/>
      <c r="V1" s="11"/>
      <c r="W1" s="11"/>
      <c r="X1" s="11"/>
      <c r="Y1" s="11"/>
      <c r="Z1" s="1"/>
      <c r="AA1" s="46" t="s">
        <v>177</v>
      </c>
      <c r="AB1" s="953">
        <f>総括申込!$C$9</f>
        <v>0</v>
      </c>
      <c r="AC1" s="954"/>
      <c r="AD1" s="955"/>
      <c r="AE1" s="45" t="s">
        <v>234</v>
      </c>
      <c r="AF1" s="394">
        <f>総括申込!T42</f>
        <v>0</v>
      </c>
      <c r="AG1" s="121"/>
      <c r="AH1" s="121"/>
      <c r="AI1" s="111"/>
      <c r="AJ1" s="501"/>
      <c r="AL1" s="13"/>
      <c r="AM1" s="1"/>
      <c r="AN1" s="1"/>
    </row>
    <row r="2" spans="1:40" ht="18" customHeight="1">
      <c r="A2" s="430" t="s">
        <v>160</v>
      </c>
      <c r="B2" s="47" t="s">
        <v>336</v>
      </c>
      <c r="C2" s="949" t="s">
        <v>457</v>
      </c>
      <c r="D2" s="956" t="s">
        <v>257</v>
      </c>
      <c r="E2" s="957"/>
      <c r="F2" s="962" t="s">
        <v>368</v>
      </c>
      <c r="G2" s="963"/>
      <c r="H2" s="958" t="s">
        <v>307</v>
      </c>
      <c r="I2" s="959"/>
      <c r="J2" s="432" t="s">
        <v>134</v>
      </c>
      <c r="K2" s="434" t="s">
        <v>135</v>
      </c>
      <c r="L2" s="436" t="s">
        <v>136</v>
      </c>
      <c r="M2" s="437" t="s">
        <v>137</v>
      </c>
      <c r="N2" s="438" t="s">
        <v>136</v>
      </c>
      <c r="O2" s="667" t="s">
        <v>138</v>
      </c>
      <c r="P2" s="960" t="s">
        <v>294</v>
      </c>
      <c r="Q2" s="951" t="s">
        <v>142</v>
      </c>
      <c r="R2" s="861"/>
      <c r="S2" s="48"/>
      <c r="T2" s="952" t="s">
        <v>139</v>
      </c>
      <c r="U2" s="952"/>
      <c r="V2" s="952"/>
      <c r="W2" s="952"/>
      <c r="X2" s="110"/>
      <c r="Y2" s="109"/>
      <c r="Z2" s="952" t="s">
        <v>140</v>
      </c>
      <c r="AA2" s="952"/>
      <c r="AB2" s="952"/>
      <c r="AC2" s="952"/>
      <c r="AD2" s="110"/>
      <c r="AE2" s="109"/>
      <c r="AF2" s="952" t="s">
        <v>141</v>
      </c>
      <c r="AG2" s="952"/>
      <c r="AH2" s="952"/>
      <c r="AI2" s="952"/>
      <c r="AJ2" s="110"/>
      <c r="AL2" s="92"/>
      <c r="AM2" s="1"/>
      <c r="AN2" s="1"/>
    </row>
    <row r="3" spans="1:40" ht="18" customHeight="1" thickBot="1">
      <c r="A3" s="431" t="s">
        <v>161</v>
      </c>
      <c r="B3" s="429" t="s">
        <v>143</v>
      </c>
      <c r="C3" s="950"/>
      <c r="D3" s="49" t="s">
        <v>258</v>
      </c>
      <c r="E3" s="395" t="s">
        <v>144</v>
      </c>
      <c r="F3" s="50" t="s">
        <v>369</v>
      </c>
      <c r="G3" s="50" t="s">
        <v>370</v>
      </c>
      <c r="H3" s="397" t="s">
        <v>302</v>
      </c>
      <c r="I3" s="395" t="s">
        <v>303</v>
      </c>
      <c r="J3" s="433" t="s">
        <v>205</v>
      </c>
      <c r="K3" s="435" t="s">
        <v>145</v>
      </c>
      <c r="L3" s="433" t="s">
        <v>146</v>
      </c>
      <c r="M3" s="440" t="s">
        <v>147</v>
      </c>
      <c r="N3" s="439" t="s">
        <v>148</v>
      </c>
      <c r="O3" s="668" t="s">
        <v>149</v>
      </c>
      <c r="P3" s="961"/>
      <c r="Q3" s="674">
        <v>4</v>
      </c>
      <c r="R3" s="442">
        <v>16</v>
      </c>
      <c r="S3" s="443" t="s">
        <v>113</v>
      </c>
      <c r="T3" s="444" t="s">
        <v>150</v>
      </c>
      <c r="U3" s="445" t="s">
        <v>180</v>
      </c>
      <c r="V3" s="446" t="s">
        <v>151</v>
      </c>
      <c r="W3" s="446" t="s">
        <v>199</v>
      </c>
      <c r="X3" s="447" t="s">
        <v>200</v>
      </c>
      <c r="Y3" s="448" t="s">
        <v>113</v>
      </c>
      <c r="Z3" s="446" t="s">
        <v>150</v>
      </c>
      <c r="AA3" s="449" t="s">
        <v>180</v>
      </c>
      <c r="AB3" s="446" t="s">
        <v>151</v>
      </c>
      <c r="AC3" s="446" t="s">
        <v>199</v>
      </c>
      <c r="AD3" s="447" t="s">
        <v>200</v>
      </c>
      <c r="AE3" s="448" t="s">
        <v>113</v>
      </c>
      <c r="AF3" s="446" t="s">
        <v>150</v>
      </c>
      <c r="AG3" s="449" t="s">
        <v>180</v>
      </c>
      <c r="AH3" s="446" t="s">
        <v>151</v>
      </c>
      <c r="AI3" s="446" t="s">
        <v>199</v>
      </c>
      <c r="AJ3" s="447" t="s">
        <v>200</v>
      </c>
    </row>
    <row r="4" spans="1:40" ht="18" customHeight="1" thickBot="1">
      <c r="A4" s="53" t="s">
        <v>152</v>
      </c>
      <c r="B4" s="29" t="s">
        <v>157</v>
      </c>
      <c r="C4" s="29">
        <v>1234</v>
      </c>
      <c r="D4" s="17" t="s">
        <v>1</v>
      </c>
      <c r="E4" s="396" t="s">
        <v>304</v>
      </c>
      <c r="F4" s="18" t="s">
        <v>371</v>
      </c>
      <c r="G4" s="18" t="s">
        <v>372</v>
      </c>
      <c r="H4" s="398" t="s">
        <v>300</v>
      </c>
      <c r="I4" s="399" t="s">
        <v>305</v>
      </c>
      <c r="J4" s="23" t="s">
        <v>298</v>
      </c>
      <c r="K4" s="22" t="s">
        <v>214</v>
      </c>
      <c r="L4" s="23" t="s">
        <v>783</v>
      </c>
      <c r="M4" s="24"/>
      <c r="N4" s="24" t="s">
        <v>1</v>
      </c>
      <c r="O4" s="669" t="s">
        <v>15</v>
      </c>
      <c r="P4" s="112" t="s">
        <v>178</v>
      </c>
      <c r="Q4" s="675" t="s">
        <v>58</v>
      </c>
      <c r="R4" s="19" t="s">
        <v>58</v>
      </c>
      <c r="S4" s="27"/>
      <c r="T4" s="20" t="s">
        <v>4</v>
      </c>
      <c r="U4" s="88" t="s">
        <v>218</v>
      </c>
      <c r="V4" s="21" t="s">
        <v>153</v>
      </c>
      <c r="W4" s="118" t="s">
        <v>204</v>
      </c>
      <c r="X4" s="115" t="s">
        <v>201</v>
      </c>
      <c r="Y4" s="20"/>
      <c r="Z4" s="21" t="s">
        <v>9</v>
      </c>
      <c r="AA4" s="88" t="s">
        <v>219</v>
      </c>
      <c r="AB4" s="21" t="s">
        <v>154</v>
      </c>
      <c r="AC4" s="118" t="s">
        <v>203</v>
      </c>
      <c r="AD4" s="115" t="s">
        <v>201</v>
      </c>
      <c r="AE4" s="20"/>
      <c r="AF4" s="21" t="s">
        <v>155</v>
      </c>
      <c r="AG4" s="88" t="s">
        <v>220</v>
      </c>
      <c r="AH4" s="21" t="s">
        <v>156</v>
      </c>
      <c r="AI4" s="118" t="s">
        <v>202</v>
      </c>
      <c r="AJ4" s="115" t="s">
        <v>201</v>
      </c>
    </row>
    <row r="5" spans="1:40" ht="18" customHeight="1">
      <c r="A5" s="54">
        <v>1</v>
      </c>
      <c r="B5" s="282" t="s">
        <v>58</v>
      </c>
      <c r="C5" s="654"/>
      <c r="D5" s="59"/>
      <c r="E5" s="283"/>
      <c r="F5" s="60"/>
      <c r="G5" s="60"/>
      <c r="H5" s="278"/>
      <c r="I5" s="61"/>
      <c r="J5" s="62"/>
      <c r="K5" s="63"/>
      <c r="L5" s="62"/>
      <c r="M5" s="64"/>
      <c r="N5" s="64" t="s">
        <v>1</v>
      </c>
      <c r="O5" s="670"/>
      <c r="P5" s="663" t="s">
        <v>178</v>
      </c>
      <c r="Q5" s="676"/>
      <c r="R5" s="75"/>
      <c r="S5" s="84"/>
      <c r="T5" s="71"/>
      <c r="U5" s="86"/>
      <c r="V5" s="73"/>
      <c r="W5" s="119"/>
      <c r="X5" s="116"/>
      <c r="Y5" s="84"/>
      <c r="Z5" s="71"/>
      <c r="AA5" s="86"/>
      <c r="AB5" s="73"/>
      <c r="AC5" s="119"/>
      <c r="AD5" s="116"/>
      <c r="AE5" s="84"/>
      <c r="AF5" s="71"/>
      <c r="AG5" s="86"/>
      <c r="AH5" s="73"/>
      <c r="AI5" s="119"/>
      <c r="AJ5" s="116"/>
    </row>
    <row r="6" spans="1:40" ht="18" customHeight="1">
      <c r="A6" s="55">
        <v>2</v>
      </c>
      <c r="B6" s="286" t="s">
        <v>58</v>
      </c>
      <c r="C6" s="655"/>
      <c r="D6" s="65"/>
      <c r="E6" s="287"/>
      <c r="F6" s="66"/>
      <c r="G6" s="66"/>
      <c r="H6" s="279"/>
      <c r="I6" s="67"/>
      <c r="J6" s="68"/>
      <c r="K6" s="69"/>
      <c r="L6" s="68"/>
      <c r="M6" s="70"/>
      <c r="N6" s="70" t="s">
        <v>1</v>
      </c>
      <c r="O6" s="671"/>
      <c r="P6" s="664" t="s">
        <v>178</v>
      </c>
      <c r="Q6" s="677"/>
      <c r="R6" s="76"/>
      <c r="S6" s="85"/>
      <c r="T6" s="72"/>
      <c r="U6" s="87"/>
      <c r="V6" s="74"/>
      <c r="W6" s="120"/>
      <c r="X6" s="117"/>
      <c r="Y6" s="85"/>
      <c r="Z6" s="74"/>
      <c r="AA6" s="87"/>
      <c r="AB6" s="74"/>
      <c r="AC6" s="120"/>
      <c r="AD6" s="117"/>
      <c r="AE6" s="85"/>
      <c r="AF6" s="74"/>
      <c r="AG6" s="87"/>
      <c r="AH6" s="74"/>
      <c r="AI6" s="120"/>
      <c r="AJ6" s="117"/>
    </row>
    <row r="7" spans="1:40" ht="18" customHeight="1">
      <c r="A7" s="55">
        <v>3</v>
      </c>
      <c r="B7" s="286" t="s">
        <v>58</v>
      </c>
      <c r="C7" s="655"/>
      <c r="D7" s="65"/>
      <c r="E7" s="287"/>
      <c r="F7" s="66"/>
      <c r="G7" s="66"/>
      <c r="H7" s="279"/>
      <c r="I7" s="67"/>
      <c r="J7" s="68"/>
      <c r="K7" s="69"/>
      <c r="L7" s="68"/>
      <c r="M7" s="70"/>
      <c r="N7" s="70" t="s">
        <v>1</v>
      </c>
      <c r="O7" s="671"/>
      <c r="P7" s="664" t="s">
        <v>178</v>
      </c>
      <c r="Q7" s="677"/>
      <c r="R7" s="76"/>
      <c r="S7" s="85"/>
      <c r="T7" s="72"/>
      <c r="U7" s="87"/>
      <c r="V7" s="74"/>
      <c r="W7" s="120"/>
      <c r="X7" s="117"/>
      <c r="Y7" s="85"/>
      <c r="Z7" s="74"/>
      <c r="AA7" s="87"/>
      <c r="AB7" s="74"/>
      <c r="AC7" s="120"/>
      <c r="AD7" s="117"/>
      <c r="AE7" s="85"/>
      <c r="AF7" s="74"/>
      <c r="AG7" s="87"/>
      <c r="AH7" s="74"/>
      <c r="AI7" s="120"/>
      <c r="AJ7" s="117"/>
    </row>
    <row r="8" spans="1:40" ht="18" customHeight="1">
      <c r="A8" s="55">
        <v>4</v>
      </c>
      <c r="B8" s="286" t="s">
        <v>58</v>
      </c>
      <c r="C8" s="655"/>
      <c r="D8" s="65"/>
      <c r="E8" s="287"/>
      <c r="F8" s="66"/>
      <c r="G8" s="66"/>
      <c r="H8" s="279"/>
      <c r="I8" s="67"/>
      <c r="J8" s="68"/>
      <c r="K8" s="69"/>
      <c r="L8" s="68"/>
      <c r="M8" s="70"/>
      <c r="N8" s="70" t="s">
        <v>1</v>
      </c>
      <c r="O8" s="671"/>
      <c r="P8" s="664" t="s">
        <v>178</v>
      </c>
      <c r="Q8" s="677"/>
      <c r="R8" s="76"/>
      <c r="S8" s="85"/>
      <c r="T8" s="72"/>
      <c r="U8" s="87"/>
      <c r="V8" s="74"/>
      <c r="W8" s="120"/>
      <c r="X8" s="117"/>
      <c r="Y8" s="85"/>
      <c r="Z8" s="74"/>
      <c r="AA8" s="87"/>
      <c r="AB8" s="74"/>
      <c r="AC8" s="120"/>
      <c r="AD8" s="117"/>
      <c r="AE8" s="85"/>
      <c r="AF8" s="74"/>
      <c r="AG8" s="87"/>
      <c r="AH8" s="74"/>
      <c r="AI8" s="120"/>
      <c r="AJ8" s="117"/>
    </row>
    <row r="9" spans="1:40" ht="18" customHeight="1">
      <c r="A9" s="56">
        <v>5</v>
      </c>
      <c r="B9" s="291" t="s">
        <v>58</v>
      </c>
      <c r="C9" s="656"/>
      <c r="D9" s="133"/>
      <c r="E9" s="292"/>
      <c r="F9" s="134"/>
      <c r="G9" s="134"/>
      <c r="H9" s="280"/>
      <c r="I9" s="135"/>
      <c r="J9" s="136"/>
      <c r="K9" s="137"/>
      <c r="L9" s="136"/>
      <c r="M9" s="138"/>
      <c r="N9" s="138" t="s">
        <v>1</v>
      </c>
      <c r="O9" s="672"/>
      <c r="P9" s="665" t="s">
        <v>178</v>
      </c>
      <c r="Q9" s="678"/>
      <c r="R9" s="151"/>
      <c r="S9" s="156"/>
      <c r="T9" s="145"/>
      <c r="U9" s="146"/>
      <c r="V9" s="149"/>
      <c r="W9" s="157"/>
      <c r="X9" s="158"/>
      <c r="Y9" s="156"/>
      <c r="Z9" s="149"/>
      <c r="AA9" s="146"/>
      <c r="AB9" s="149"/>
      <c r="AC9" s="157"/>
      <c r="AD9" s="158"/>
      <c r="AE9" s="156"/>
      <c r="AF9" s="149"/>
      <c r="AG9" s="146"/>
      <c r="AH9" s="149"/>
      <c r="AI9" s="157"/>
      <c r="AJ9" s="158"/>
    </row>
    <row r="10" spans="1:40" ht="18" customHeight="1">
      <c r="A10" s="57">
        <v>6</v>
      </c>
      <c r="B10" s="286" t="s">
        <v>58</v>
      </c>
      <c r="C10" s="655"/>
      <c r="D10" s="65"/>
      <c r="E10" s="287"/>
      <c r="F10" s="66"/>
      <c r="G10" s="66"/>
      <c r="H10" s="279"/>
      <c r="I10" s="67"/>
      <c r="J10" s="68"/>
      <c r="K10" s="69"/>
      <c r="L10" s="68"/>
      <c r="M10" s="70"/>
      <c r="N10" s="70" t="s">
        <v>1</v>
      </c>
      <c r="O10" s="671"/>
      <c r="P10" s="664" t="s">
        <v>178</v>
      </c>
      <c r="Q10" s="677"/>
      <c r="R10" s="76"/>
      <c r="S10" s="85"/>
      <c r="T10" s="72"/>
      <c r="U10" s="87"/>
      <c r="V10" s="74"/>
      <c r="W10" s="120"/>
      <c r="X10" s="117"/>
      <c r="Y10" s="85"/>
      <c r="Z10" s="74"/>
      <c r="AA10" s="87"/>
      <c r="AB10" s="74"/>
      <c r="AC10" s="120"/>
      <c r="AD10" s="117"/>
      <c r="AE10" s="85"/>
      <c r="AF10" s="74"/>
      <c r="AG10" s="87"/>
      <c r="AH10" s="74"/>
      <c r="AI10" s="120"/>
      <c r="AJ10" s="117"/>
    </row>
    <row r="11" spans="1:40" ht="18" customHeight="1">
      <c r="A11" s="57">
        <v>7</v>
      </c>
      <c r="B11" s="286" t="s">
        <v>58</v>
      </c>
      <c r="C11" s="655"/>
      <c r="D11" s="65"/>
      <c r="E11" s="287"/>
      <c r="F11" s="66"/>
      <c r="G11" s="66"/>
      <c r="H11" s="279"/>
      <c r="I11" s="67"/>
      <c r="J11" s="68"/>
      <c r="K11" s="69"/>
      <c r="L11" s="68"/>
      <c r="M11" s="70"/>
      <c r="N11" s="70" t="s">
        <v>1</v>
      </c>
      <c r="O11" s="671"/>
      <c r="P11" s="664" t="s">
        <v>178</v>
      </c>
      <c r="Q11" s="677"/>
      <c r="R11" s="76"/>
      <c r="S11" s="85"/>
      <c r="T11" s="72"/>
      <c r="U11" s="87"/>
      <c r="V11" s="74"/>
      <c r="W11" s="120"/>
      <c r="X11" s="117"/>
      <c r="Y11" s="85"/>
      <c r="Z11" s="74"/>
      <c r="AA11" s="87"/>
      <c r="AB11" s="74"/>
      <c r="AC11" s="120"/>
      <c r="AD11" s="117"/>
      <c r="AE11" s="85"/>
      <c r="AF11" s="74"/>
      <c r="AG11" s="87"/>
      <c r="AH11" s="74"/>
      <c r="AI11" s="120"/>
      <c r="AJ11" s="117"/>
    </row>
    <row r="12" spans="1:40" ht="18" customHeight="1">
      <c r="A12" s="57">
        <v>8</v>
      </c>
      <c r="B12" s="286" t="s">
        <v>58</v>
      </c>
      <c r="C12" s="655"/>
      <c r="D12" s="65"/>
      <c r="E12" s="287"/>
      <c r="F12" s="66"/>
      <c r="G12" s="66"/>
      <c r="H12" s="279"/>
      <c r="I12" s="67"/>
      <c r="J12" s="68"/>
      <c r="K12" s="69"/>
      <c r="L12" s="68"/>
      <c r="M12" s="70"/>
      <c r="N12" s="70" t="s">
        <v>1</v>
      </c>
      <c r="O12" s="671"/>
      <c r="P12" s="664" t="s">
        <v>178</v>
      </c>
      <c r="Q12" s="677"/>
      <c r="R12" s="76"/>
      <c r="S12" s="85"/>
      <c r="T12" s="72"/>
      <c r="U12" s="87"/>
      <c r="V12" s="74"/>
      <c r="W12" s="120"/>
      <c r="X12" s="117"/>
      <c r="Y12" s="85"/>
      <c r="Z12" s="74"/>
      <c r="AA12" s="87"/>
      <c r="AB12" s="74"/>
      <c r="AC12" s="120"/>
      <c r="AD12" s="117"/>
      <c r="AE12" s="85"/>
      <c r="AF12" s="74"/>
      <c r="AG12" s="87"/>
      <c r="AH12" s="74"/>
      <c r="AI12" s="120"/>
      <c r="AJ12" s="117"/>
    </row>
    <row r="13" spans="1:40" ht="18" customHeight="1">
      <c r="A13" s="57">
        <v>9</v>
      </c>
      <c r="B13" s="286" t="s">
        <v>58</v>
      </c>
      <c r="C13" s="655"/>
      <c r="D13" s="65"/>
      <c r="E13" s="287"/>
      <c r="F13" s="66"/>
      <c r="G13" s="66"/>
      <c r="H13" s="279"/>
      <c r="I13" s="67"/>
      <c r="J13" s="68"/>
      <c r="K13" s="69"/>
      <c r="L13" s="68"/>
      <c r="M13" s="70"/>
      <c r="N13" s="70" t="s">
        <v>1</v>
      </c>
      <c r="O13" s="671"/>
      <c r="P13" s="664" t="s">
        <v>178</v>
      </c>
      <c r="Q13" s="677"/>
      <c r="R13" s="76"/>
      <c r="S13" s="85"/>
      <c r="T13" s="72"/>
      <c r="U13" s="87"/>
      <c r="V13" s="74"/>
      <c r="W13" s="120"/>
      <c r="X13" s="117"/>
      <c r="Y13" s="85"/>
      <c r="Z13" s="74"/>
      <c r="AA13" s="87"/>
      <c r="AB13" s="74"/>
      <c r="AC13" s="120"/>
      <c r="AD13" s="117"/>
      <c r="AE13" s="85"/>
      <c r="AF13" s="74"/>
      <c r="AG13" s="87"/>
      <c r="AH13" s="74"/>
      <c r="AI13" s="120"/>
      <c r="AJ13" s="117"/>
    </row>
    <row r="14" spans="1:40" ht="18" customHeight="1" thickBot="1">
      <c r="A14" s="58">
        <v>10</v>
      </c>
      <c r="B14" s="297" t="s">
        <v>58</v>
      </c>
      <c r="C14" s="657"/>
      <c r="D14" s="139"/>
      <c r="E14" s="298"/>
      <c r="F14" s="140"/>
      <c r="G14" s="140"/>
      <c r="H14" s="281"/>
      <c r="I14" s="141"/>
      <c r="J14" s="142"/>
      <c r="K14" s="143"/>
      <c r="L14" s="142"/>
      <c r="M14" s="144"/>
      <c r="N14" s="144" t="s">
        <v>1</v>
      </c>
      <c r="O14" s="673"/>
      <c r="P14" s="666" t="s">
        <v>178</v>
      </c>
      <c r="Q14" s="679"/>
      <c r="R14" s="152"/>
      <c r="S14" s="160"/>
      <c r="T14" s="147"/>
      <c r="U14" s="148"/>
      <c r="V14" s="150"/>
      <c r="W14" s="161"/>
      <c r="X14" s="162"/>
      <c r="Y14" s="160"/>
      <c r="Z14" s="150"/>
      <c r="AA14" s="148"/>
      <c r="AB14" s="150"/>
      <c r="AC14" s="161"/>
      <c r="AD14" s="162"/>
      <c r="AE14" s="160"/>
      <c r="AF14" s="150"/>
      <c r="AG14" s="148"/>
      <c r="AH14" s="150"/>
      <c r="AI14" s="161"/>
      <c r="AJ14" s="162"/>
    </row>
    <row r="15" spans="1:40" ht="18" customHeight="1">
      <c r="A15" s="57">
        <v>11</v>
      </c>
      <c r="B15" s="286" t="s">
        <v>58</v>
      </c>
      <c r="C15" s="655"/>
      <c r="D15" s="65"/>
      <c r="E15" s="287"/>
      <c r="F15" s="66"/>
      <c r="G15" s="66"/>
      <c r="H15" s="279"/>
      <c r="I15" s="67"/>
      <c r="J15" s="68"/>
      <c r="K15" s="69"/>
      <c r="L15" s="68"/>
      <c r="M15" s="70"/>
      <c r="N15" s="70" t="s">
        <v>1</v>
      </c>
      <c r="O15" s="671"/>
      <c r="P15" s="664" t="s">
        <v>178</v>
      </c>
      <c r="Q15" s="677"/>
      <c r="R15" s="76"/>
      <c r="S15" s="85"/>
      <c r="T15" s="72"/>
      <c r="U15" s="87"/>
      <c r="V15" s="74"/>
      <c r="W15" s="120"/>
      <c r="X15" s="117"/>
      <c r="Y15" s="85"/>
      <c r="Z15" s="74"/>
      <c r="AA15" s="87"/>
      <c r="AB15" s="74"/>
      <c r="AC15" s="120"/>
      <c r="AD15" s="117"/>
      <c r="AE15" s="85"/>
      <c r="AF15" s="74"/>
      <c r="AG15" s="87"/>
      <c r="AH15" s="74"/>
      <c r="AI15" s="120"/>
      <c r="AJ15" s="117"/>
    </row>
    <row r="16" spans="1:40" ht="18" customHeight="1">
      <c r="A16" s="57">
        <v>12</v>
      </c>
      <c r="B16" s="286" t="s">
        <v>58</v>
      </c>
      <c r="C16" s="655"/>
      <c r="D16" s="65"/>
      <c r="E16" s="287"/>
      <c r="F16" s="66"/>
      <c r="G16" s="66"/>
      <c r="H16" s="279"/>
      <c r="I16" s="67"/>
      <c r="J16" s="68"/>
      <c r="K16" s="69"/>
      <c r="L16" s="68"/>
      <c r="M16" s="70"/>
      <c r="N16" s="70" t="s">
        <v>1</v>
      </c>
      <c r="O16" s="671"/>
      <c r="P16" s="664" t="s">
        <v>178</v>
      </c>
      <c r="Q16" s="677"/>
      <c r="R16" s="76"/>
      <c r="S16" s="85"/>
      <c r="T16" s="72"/>
      <c r="U16" s="87"/>
      <c r="V16" s="74"/>
      <c r="W16" s="120"/>
      <c r="X16" s="117"/>
      <c r="Y16" s="85"/>
      <c r="Z16" s="74"/>
      <c r="AA16" s="87"/>
      <c r="AB16" s="74"/>
      <c r="AC16" s="120"/>
      <c r="AD16" s="117"/>
      <c r="AE16" s="85"/>
      <c r="AF16" s="74"/>
      <c r="AG16" s="87"/>
      <c r="AH16" s="74"/>
      <c r="AI16" s="120"/>
      <c r="AJ16" s="117"/>
    </row>
    <row r="17" spans="1:36" ht="18" customHeight="1">
      <c r="A17" s="57">
        <v>13</v>
      </c>
      <c r="B17" s="286" t="s">
        <v>58</v>
      </c>
      <c r="C17" s="655"/>
      <c r="D17" s="65"/>
      <c r="E17" s="287"/>
      <c r="F17" s="66"/>
      <c r="G17" s="66"/>
      <c r="H17" s="279"/>
      <c r="I17" s="67"/>
      <c r="J17" s="68"/>
      <c r="K17" s="69"/>
      <c r="L17" s="68"/>
      <c r="M17" s="70"/>
      <c r="N17" s="70" t="s">
        <v>1</v>
      </c>
      <c r="O17" s="671"/>
      <c r="P17" s="664" t="s">
        <v>178</v>
      </c>
      <c r="Q17" s="677"/>
      <c r="R17" s="76"/>
      <c r="S17" s="85"/>
      <c r="T17" s="72"/>
      <c r="U17" s="87"/>
      <c r="V17" s="74"/>
      <c r="W17" s="120"/>
      <c r="X17" s="117"/>
      <c r="Y17" s="85"/>
      <c r="Z17" s="74"/>
      <c r="AA17" s="87"/>
      <c r="AB17" s="74"/>
      <c r="AC17" s="120"/>
      <c r="AD17" s="117"/>
      <c r="AE17" s="85"/>
      <c r="AF17" s="74"/>
      <c r="AG17" s="87"/>
      <c r="AH17" s="74"/>
      <c r="AI17" s="120"/>
      <c r="AJ17" s="117"/>
    </row>
    <row r="18" spans="1:36" ht="18" customHeight="1">
      <c r="A18" s="57">
        <v>14</v>
      </c>
      <c r="B18" s="286" t="s">
        <v>58</v>
      </c>
      <c r="C18" s="655"/>
      <c r="D18" s="65"/>
      <c r="E18" s="287"/>
      <c r="F18" s="66"/>
      <c r="G18" s="66"/>
      <c r="H18" s="279"/>
      <c r="I18" s="67"/>
      <c r="J18" s="68"/>
      <c r="K18" s="69"/>
      <c r="L18" s="68"/>
      <c r="M18" s="70"/>
      <c r="N18" s="70" t="s">
        <v>1</v>
      </c>
      <c r="O18" s="671"/>
      <c r="P18" s="664" t="s">
        <v>178</v>
      </c>
      <c r="Q18" s="677"/>
      <c r="R18" s="76"/>
      <c r="S18" s="85"/>
      <c r="T18" s="72"/>
      <c r="U18" s="87"/>
      <c r="V18" s="74"/>
      <c r="W18" s="120"/>
      <c r="X18" s="117"/>
      <c r="Y18" s="85"/>
      <c r="Z18" s="74"/>
      <c r="AA18" s="87"/>
      <c r="AB18" s="74"/>
      <c r="AC18" s="120"/>
      <c r="AD18" s="117"/>
      <c r="AE18" s="85"/>
      <c r="AF18" s="74"/>
      <c r="AG18" s="87"/>
      <c r="AH18" s="74"/>
      <c r="AI18" s="120"/>
      <c r="AJ18" s="117"/>
    </row>
    <row r="19" spans="1:36" ht="18" customHeight="1">
      <c r="A19" s="56">
        <v>15</v>
      </c>
      <c r="B19" s="291" t="s">
        <v>58</v>
      </c>
      <c r="C19" s="656"/>
      <c r="D19" s="133"/>
      <c r="E19" s="292"/>
      <c r="F19" s="134"/>
      <c r="G19" s="134"/>
      <c r="H19" s="280"/>
      <c r="I19" s="135"/>
      <c r="J19" s="136"/>
      <c r="K19" s="137"/>
      <c r="L19" s="136"/>
      <c r="M19" s="138"/>
      <c r="N19" s="138" t="s">
        <v>1</v>
      </c>
      <c r="O19" s="672"/>
      <c r="P19" s="665" t="s">
        <v>178</v>
      </c>
      <c r="Q19" s="678"/>
      <c r="R19" s="151"/>
      <c r="S19" s="156"/>
      <c r="T19" s="145"/>
      <c r="U19" s="146"/>
      <c r="V19" s="149"/>
      <c r="W19" s="157"/>
      <c r="X19" s="158"/>
      <c r="Y19" s="156"/>
      <c r="Z19" s="149"/>
      <c r="AA19" s="146"/>
      <c r="AB19" s="149"/>
      <c r="AC19" s="157"/>
      <c r="AD19" s="158"/>
      <c r="AE19" s="156"/>
      <c r="AF19" s="149"/>
      <c r="AG19" s="146"/>
      <c r="AH19" s="149"/>
      <c r="AI19" s="157"/>
      <c r="AJ19" s="158"/>
    </row>
    <row r="20" spans="1:36" ht="18" customHeight="1">
      <c r="A20" s="57">
        <v>16</v>
      </c>
      <c r="B20" s="286" t="s">
        <v>58</v>
      </c>
      <c r="C20" s="655"/>
      <c r="D20" s="65"/>
      <c r="E20" s="287"/>
      <c r="F20" s="66"/>
      <c r="G20" s="66"/>
      <c r="H20" s="279"/>
      <c r="I20" s="67"/>
      <c r="J20" s="68"/>
      <c r="K20" s="69"/>
      <c r="L20" s="68"/>
      <c r="M20" s="70"/>
      <c r="N20" s="70" t="s">
        <v>1</v>
      </c>
      <c r="O20" s="671"/>
      <c r="P20" s="664" t="s">
        <v>178</v>
      </c>
      <c r="Q20" s="677"/>
      <c r="R20" s="76"/>
      <c r="S20" s="85"/>
      <c r="T20" s="72"/>
      <c r="U20" s="87"/>
      <c r="V20" s="74"/>
      <c r="W20" s="120"/>
      <c r="X20" s="117"/>
      <c r="Y20" s="85"/>
      <c r="Z20" s="74"/>
      <c r="AA20" s="87"/>
      <c r="AB20" s="74"/>
      <c r="AC20" s="120"/>
      <c r="AD20" s="117"/>
      <c r="AE20" s="85"/>
      <c r="AF20" s="74"/>
      <c r="AG20" s="87"/>
      <c r="AH20" s="74"/>
      <c r="AI20" s="120"/>
      <c r="AJ20" s="117"/>
    </row>
    <row r="21" spans="1:36" ht="18" customHeight="1">
      <c r="A21" s="57">
        <v>17</v>
      </c>
      <c r="B21" s="286" t="s">
        <v>58</v>
      </c>
      <c r="C21" s="655"/>
      <c r="D21" s="65"/>
      <c r="E21" s="287"/>
      <c r="F21" s="66"/>
      <c r="G21" s="66"/>
      <c r="H21" s="279"/>
      <c r="I21" s="67"/>
      <c r="J21" s="68"/>
      <c r="K21" s="69"/>
      <c r="L21" s="68"/>
      <c r="M21" s="70"/>
      <c r="N21" s="70" t="s">
        <v>1</v>
      </c>
      <c r="O21" s="671"/>
      <c r="P21" s="664" t="s">
        <v>178</v>
      </c>
      <c r="Q21" s="677"/>
      <c r="R21" s="76"/>
      <c r="S21" s="85"/>
      <c r="T21" s="72"/>
      <c r="U21" s="87"/>
      <c r="V21" s="74"/>
      <c r="W21" s="120"/>
      <c r="X21" s="117"/>
      <c r="Y21" s="85"/>
      <c r="Z21" s="74"/>
      <c r="AA21" s="87"/>
      <c r="AB21" s="74"/>
      <c r="AC21" s="120"/>
      <c r="AD21" s="117"/>
      <c r="AE21" s="85"/>
      <c r="AF21" s="74"/>
      <c r="AG21" s="87"/>
      <c r="AH21" s="74"/>
      <c r="AI21" s="120"/>
      <c r="AJ21" s="117"/>
    </row>
    <row r="22" spans="1:36" ht="18" customHeight="1">
      <c r="A22" s="57">
        <v>18</v>
      </c>
      <c r="B22" s="286" t="s">
        <v>58</v>
      </c>
      <c r="C22" s="655"/>
      <c r="D22" s="65"/>
      <c r="E22" s="287"/>
      <c r="F22" s="66"/>
      <c r="G22" s="66"/>
      <c r="H22" s="279"/>
      <c r="I22" s="67"/>
      <c r="J22" s="68"/>
      <c r="K22" s="69"/>
      <c r="L22" s="68"/>
      <c r="M22" s="70"/>
      <c r="N22" s="70" t="s">
        <v>1</v>
      </c>
      <c r="O22" s="671"/>
      <c r="P22" s="664" t="s">
        <v>178</v>
      </c>
      <c r="Q22" s="677"/>
      <c r="R22" s="76"/>
      <c r="S22" s="85"/>
      <c r="T22" s="72"/>
      <c r="U22" s="87"/>
      <c r="V22" s="74"/>
      <c r="W22" s="120"/>
      <c r="X22" s="117"/>
      <c r="Y22" s="85"/>
      <c r="Z22" s="74"/>
      <c r="AA22" s="87"/>
      <c r="AB22" s="74"/>
      <c r="AC22" s="120"/>
      <c r="AD22" s="117"/>
      <c r="AE22" s="85"/>
      <c r="AF22" s="74"/>
      <c r="AG22" s="87"/>
      <c r="AH22" s="74"/>
      <c r="AI22" s="120"/>
      <c r="AJ22" s="117"/>
    </row>
    <row r="23" spans="1:36" ht="18" customHeight="1">
      <c r="A23" s="57">
        <v>19</v>
      </c>
      <c r="B23" s="286" t="s">
        <v>58</v>
      </c>
      <c r="C23" s="655"/>
      <c r="D23" s="65"/>
      <c r="E23" s="287"/>
      <c r="F23" s="66"/>
      <c r="G23" s="66"/>
      <c r="H23" s="279"/>
      <c r="I23" s="67"/>
      <c r="J23" s="68"/>
      <c r="K23" s="69"/>
      <c r="L23" s="68"/>
      <c r="M23" s="70"/>
      <c r="N23" s="70" t="s">
        <v>1</v>
      </c>
      <c r="O23" s="671"/>
      <c r="P23" s="664" t="s">
        <v>178</v>
      </c>
      <c r="Q23" s="677"/>
      <c r="R23" s="76"/>
      <c r="S23" s="85"/>
      <c r="T23" s="72"/>
      <c r="U23" s="87"/>
      <c r="V23" s="74"/>
      <c r="W23" s="120"/>
      <c r="X23" s="117"/>
      <c r="Y23" s="85"/>
      <c r="Z23" s="74"/>
      <c r="AA23" s="87"/>
      <c r="AB23" s="74"/>
      <c r="AC23" s="120"/>
      <c r="AD23" s="117"/>
      <c r="AE23" s="85"/>
      <c r="AF23" s="74"/>
      <c r="AG23" s="87"/>
      <c r="AH23" s="74"/>
      <c r="AI23" s="120"/>
      <c r="AJ23" s="117"/>
    </row>
    <row r="24" spans="1:36" ht="18" customHeight="1" thickBot="1">
      <c r="A24" s="58">
        <v>20</v>
      </c>
      <c r="B24" s="297" t="s">
        <v>58</v>
      </c>
      <c r="C24" s="657"/>
      <c r="D24" s="139"/>
      <c r="E24" s="298"/>
      <c r="F24" s="140"/>
      <c r="G24" s="140"/>
      <c r="H24" s="281"/>
      <c r="I24" s="141"/>
      <c r="J24" s="142"/>
      <c r="K24" s="143"/>
      <c r="L24" s="142"/>
      <c r="M24" s="144"/>
      <c r="N24" s="144" t="s">
        <v>1</v>
      </c>
      <c r="O24" s="673"/>
      <c r="P24" s="666" t="s">
        <v>178</v>
      </c>
      <c r="Q24" s="679"/>
      <c r="R24" s="152"/>
      <c r="S24" s="160"/>
      <c r="T24" s="147"/>
      <c r="U24" s="148"/>
      <c r="V24" s="150"/>
      <c r="W24" s="161"/>
      <c r="X24" s="162"/>
      <c r="Y24" s="160"/>
      <c r="Z24" s="150"/>
      <c r="AA24" s="148"/>
      <c r="AB24" s="150"/>
      <c r="AC24" s="161"/>
      <c r="AD24" s="162"/>
      <c r="AE24" s="160"/>
      <c r="AF24" s="150"/>
      <c r="AG24" s="148"/>
      <c r="AH24" s="150"/>
      <c r="AI24" s="161"/>
      <c r="AJ24" s="162"/>
    </row>
    <row r="25" spans="1:36" ht="18" customHeight="1">
      <c r="A25" s="57">
        <v>21</v>
      </c>
      <c r="B25" s="286" t="s">
        <v>58</v>
      </c>
      <c r="C25" s="655"/>
      <c r="D25" s="65"/>
      <c r="E25" s="287"/>
      <c r="F25" s="66"/>
      <c r="G25" s="66"/>
      <c r="H25" s="279"/>
      <c r="I25" s="67"/>
      <c r="J25" s="68"/>
      <c r="K25" s="69"/>
      <c r="L25" s="68"/>
      <c r="M25" s="70"/>
      <c r="N25" s="70" t="s">
        <v>1</v>
      </c>
      <c r="O25" s="671"/>
      <c r="P25" s="664" t="s">
        <v>178</v>
      </c>
      <c r="Q25" s="677"/>
      <c r="R25" s="76"/>
      <c r="S25" s="85"/>
      <c r="T25" s="72"/>
      <c r="U25" s="87"/>
      <c r="V25" s="74"/>
      <c r="W25" s="120"/>
      <c r="X25" s="117"/>
      <c r="Y25" s="85"/>
      <c r="Z25" s="74"/>
      <c r="AA25" s="87"/>
      <c r="AB25" s="74"/>
      <c r="AC25" s="120"/>
      <c r="AD25" s="117"/>
      <c r="AE25" s="85"/>
      <c r="AF25" s="74"/>
      <c r="AG25" s="87"/>
      <c r="AH25" s="74"/>
      <c r="AI25" s="120"/>
      <c r="AJ25" s="117"/>
    </row>
    <row r="26" spans="1:36" ht="18" customHeight="1">
      <c r="A26" s="57">
        <v>22</v>
      </c>
      <c r="B26" s="286" t="s">
        <v>58</v>
      </c>
      <c r="C26" s="655"/>
      <c r="D26" s="65"/>
      <c r="E26" s="287"/>
      <c r="F26" s="66"/>
      <c r="G26" s="66"/>
      <c r="H26" s="279"/>
      <c r="I26" s="67"/>
      <c r="J26" s="68"/>
      <c r="K26" s="69"/>
      <c r="L26" s="68"/>
      <c r="M26" s="70"/>
      <c r="N26" s="70" t="s">
        <v>1</v>
      </c>
      <c r="O26" s="671"/>
      <c r="P26" s="664" t="s">
        <v>178</v>
      </c>
      <c r="Q26" s="677"/>
      <c r="R26" s="76"/>
      <c r="S26" s="85"/>
      <c r="T26" s="72"/>
      <c r="U26" s="87"/>
      <c r="V26" s="74"/>
      <c r="W26" s="120"/>
      <c r="X26" s="117"/>
      <c r="Y26" s="85"/>
      <c r="Z26" s="74"/>
      <c r="AA26" s="87"/>
      <c r="AB26" s="74"/>
      <c r="AC26" s="120"/>
      <c r="AD26" s="117"/>
      <c r="AE26" s="85"/>
      <c r="AF26" s="74"/>
      <c r="AG26" s="87"/>
      <c r="AH26" s="74"/>
      <c r="AI26" s="120"/>
      <c r="AJ26" s="117"/>
    </row>
    <row r="27" spans="1:36" ht="18" customHeight="1">
      <c r="A27" s="57">
        <v>23</v>
      </c>
      <c r="B27" s="286" t="s">
        <v>58</v>
      </c>
      <c r="C27" s="655"/>
      <c r="D27" s="65"/>
      <c r="E27" s="287"/>
      <c r="F27" s="66"/>
      <c r="G27" s="66"/>
      <c r="H27" s="279"/>
      <c r="I27" s="67"/>
      <c r="J27" s="68"/>
      <c r="K27" s="69"/>
      <c r="L27" s="68"/>
      <c r="M27" s="70"/>
      <c r="N27" s="70" t="s">
        <v>1</v>
      </c>
      <c r="O27" s="671"/>
      <c r="P27" s="664" t="s">
        <v>178</v>
      </c>
      <c r="Q27" s="677"/>
      <c r="R27" s="76"/>
      <c r="S27" s="85"/>
      <c r="T27" s="72"/>
      <c r="U27" s="87"/>
      <c r="V27" s="74"/>
      <c r="W27" s="120"/>
      <c r="X27" s="117"/>
      <c r="Y27" s="85"/>
      <c r="Z27" s="74"/>
      <c r="AA27" s="87"/>
      <c r="AB27" s="74"/>
      <c r="AC27" s="120"/>
      <c r="AD27" s="117"/>
      <c r="AE27" s="85"/>
      <c r="AF27" s="74"/>
      <c r="AG27" s="87"/>
      <c r="AH27" s="74"/>
      <c r="AI27" s="120"/>
      <c r="AJ27" s="117"/>
    </row>
    <row r="28" spans="1:36" ht="18" customHeight="1">
      <c r="A28" s="57">
        <v>24</v>
      </c>
      <c r="B28" s="286" t="s">
        <v>58</v>
      </c>
      <c r="C28" s="655"/>
      <c r="D28" s="65"/>
      <c r="E28" s="287"/>
      <c r="F28" s="66"/>
      <c r="G28" s="66"/>
      <c r="H28" s="279"/>
      <c r="I28" s="67"/>
      <c r="J28" s="68"/>
      <c r="K28" s="69"/>
      <c r="L28" s="68"/>
      <c r="M28" s="70"/>
      <c r="N28" s="70" t="s">
        <v>1</v>
      </c>
      <c r="O28" s="671"/>
      <c r="P28" s="664" t="s">
        <v>178</v>
      </c>
      <c r="Q28" s="677"/>
      <c r="R28" s="76"/>
      <c r="S28" s="85"/>
      <c r="T28" s="72"/>
      <c r="U28" s="87"/>
      <c r="V28" s="74"/>
      <c r="W28" s="120"/>
      <c r="X28" s="117"/>
      <c r="Y28" s="85"/>
      <c r="Z28" s="74"/>
      <c r="AA28" s="87"/>
      <c r="AB28" s="74"/>
      <c r="AC28" s="120"/>
      <c r="AD28" s="117"/>
      <c r="AE28" s="85"/>
      <c r="AF28" s="74"/>
      <c r="AG28" s="87"/>
      <c r="AH28" s="74"/>
      <c r="AI28" s="120"/>
      <c r="AJ28" s="117"/>
    </row>
    <row r="29" spans="1:36" ht="18" customHeight="1">
      <c r="A29" s="56">
        <v>25</v>
      </c>
      <c r="B29" s="291" t="s">
        <v>58</v>
      </c>
      <c r="C29" s="656"/>
      <c r="D29" s="133"/>
      <c r="E29" s="292"/>
      <c r="F29" s="134"/>
      <c r="G29" s="134"/>
      <c r="H29" s="280"/>
      <c r="I29" s="135"/>
      <c r="J29" s="136"/>
      <c r="K29" s="137"/>
      <c r="L29" s="136"/>
      <c r="M29" s="138"/>
      <c r="N29" s="138" t="s">
        <v>1</v>
      </c>
      <c r="O29" s="672"/>
      <c r="P29" s="665" t="s">
        <v>178</v>
      </c>
      <c r="Q29" s="678"/>
      <c r="R29" s="151"/>
      <c r="S29" s="156"/>
      <c r="T29" s="145"/>
      <c r="U29" s="146"/>
      <c r="V29" s="149"/>
      <c r="W29" s="157"/>
      <c r="X29" s="158"/>
      <c r="Y29" s="156"/>
      <c r="Z29" s="149"/>
      <c r="AA29" s="146"/>
      <c r="AB29" s="149"/>
      <c r="AC29" s="157"/>
      <c r="AD29" s="158"/>
      <c r="AE29" s="156"/>
      <c r="AF29" s="149"/>
      <c r="AG29" s="146"/>
      <c r="AH29" s="149"/>
      <c r="AI29" s="157"/>
      <c r="AJ29" s="158"/>
    </row>
    <row r="30" spans="1:36" ht="18" customHeight="1">
      <c r="A30" s="57">
        <v>26</v>
      </c>
      <c r="B30" s="286" t="s">
        <v>58</v>
      </c>
      <c r="C30" s="655"/>
      <c r="D30" s="65"/>
      <c r="E30" s="287"/>
      <c r="F30" s="66"/>
      <c r="G30" s="66"/>
      <c r="H30" s="279"/>
      <c r="I30" s="67"/>
      <c r="J30" s="68"/>
      <c r="K30" s="69"/>
      <c r="L30" s="68"/>
      <c r="M30" s="70"/>
      <c r="N30" s="70" t="s">
        <v>1</v>
      </c>
      <c r="O30" s="671"/>
      <c r="P30" s="664" t="s">
        <v>178</v>
      </c>
      <c r="Q30" s="677"/>
      <c r="R30" s="76"/>
      <c r="S30" s="85"/>
      <c r="T30" s="72"/>
      <c r="U30" s="87"/>
      <c r="V30" s="74"/>
      <c r="W30" s="120"/>
      <c r="X30" s="117"/>
      <c r="Y30" s="85"/>
      <c r="Z30" s="74"/>
      <c r="AA30" s="87"/>
      <c r="AB30" s="74"/>
      <c r="AC30" s="120"/>
      <c r="AD30" s="117"/>
      <c r="AE30" s="85"/>
      <c r="AF30" s="74"/>
      <c r="AG30" s="87"/>
      <c r="AH30" s="74"/>
      <c r="AI30" s="120"/>
      <c r="AJ30" s="117"/>
    </row>
    <row r="31" spans="1:36" ht="18" customHeight="1">
      <c r="A31" s="57">
        <v>27</v>
      </c>
      <c r="B31" s="286" t="s">
        <v>58</v>
      </c>
      <c r="C31" s="655"/>
      <c r="D31" s="65"/>
      <c r="E31" s="287"/>
      <c r="F31" s="66"/>
      <c r="G31" s="66"/>
      <c r="H31" s="279"/>
      <c r="I31" s="67"/>
      <c r="J31" s="68"/>
      <c r="K31" s="69"/>
      <c r="L31" s="68"/>
      <c r="M31" s="70"/>
      <c r="N31" s="70" t="s">
        <v>1</v>
      </c>
      <c r="O31" s="671"/>
      <c r="P31" s="664" t="s">
        <v>178</v>
      </c>
      <c r="Q31" s="677"/>
      <c r="R31" s="76"/>
      <c r="S31" s="85"/>
      <c r="T31" s="72"/>
      <c r="U31" s="87"/>
      <c r="V31" s="74"/>
      <c r="W31" s="120"/>
      <c r="X31" s="117"/>
      <c r="Y31" s="85"/>
      <c r="Z31" s="74"/>
      <c r="AA31" s="87"/>
      <c r="AB31" s="74"/>
      <c r="AC31" s="120"/>
      <c r="AD31" s="117"/>
      <c r="AE31" s="85"/>
      <c r="AF31" s="74"/>
      <c r="AG31" s="87"/>
      <c r="AH31" s="74"/>
      <c r="AI31" s="120"/>
      <c r="AJ31" s="117"/>
    </row>
    <row r="32" spans="1:36" ht="18" customHeight="1">
      <c r="A32" s="57">
        <v>28</v>
      </c>
      <c r="B32" s="286" t="s">
        <v>58</v>
      </c>
      <c r="C32" s="655"/>
      <c r="D32" s="65"/>
      <c r="E32" s="287"/>
      <c r="F32" s="66"/>
      <c r="G32" s="66"/>
      <c r="H32" s="279"/>
      <c r="I32" s="67"/>
      <c r="J32" s="68"/>
      <c r="K32" s="69"/>
      <c r="L32" s="68"/>
      <c r="M32" s="70"/>
      <c r="N32" s="70" t="s">
        <v>1</v>
      </c>
      <c r="O32" s="671"/>
      <c r="P32" s="664" t="s">
        <v>178</v>
      </c>
      <c r="Q32" s="677"/>
      <c r="R32" s="76"/>
      <c r="S32" s="85"/>
      <c r="T32" s="72"/>
      <c r="U32" s="87"/>
      <c r="V32" s="74"/>
      <c r="W32" s="120"/>
      <c r="X32" s="117"/>
      <c r="Y32" s="85"/>
      <c r="Z32" s="74"/>
      <c r="AA32" s="87"/>
      <c r="AB32" s="74"/>
      <c r="AC32" s="120"/>
      <c r="AD32" s="117"/>
      <c r="AE32" s="85"/>
      <c r="AF32" s="74"/>
      <c r="AG32" s="87"/>
      <c r="AH32" s="74"/>
      <c r="AI32" s="120"/>
      <c r="AJ32" s="117"/>
    </row>
    <row r="33" spans="1:36" ht="18" customHeight="1">
      <c r="A33" s="57">
        <v>29</v>
      </c>
      <c r="B33" s="286" t="s">
        <v>58</v>
      </c>
      <c r="C33" s="655"/>
      <c r="D33" s="65"/>
      <c r="E33" s="287"/>
      <c r="F33" s="66"/>
      <c r="G33" s="66"/>
      <c r="H33" s="279"/>
      <c r="I33" s="67"/>
      <c r="J33" s="68"/>
      <c r="K33" s="69"/>
      <c r="L33" s="68"/>
      <c r="M33" s="70"/>
      <c r="N33" s="70" t="s">
        <v>1</v>
      </c>
      <c r="O33" s="671"/>
      <c r="P33" s="664" t="s">
        <v>178</v>
      </c>
      <c r="Q33" s="677"/>
      <c r="R33" s="76"/>
      <c r="S33" s="85"/>
      <c r="T33" s="72"/>
      <c r="U33" s="87"/>
      <c r="V33" s="74"/>
      <c r="W33" s="120"/>
      <c r="X33" s="117"/>
      <c r="Y33" s="85"/>
      <c r="Z33" s="74"/>
      <c r="AA33" s="87"/>
      <c r="AB33" s="74"/>
      <c r="AC33" s="120"/>
      <c r="AD33" s="117"/>
      <c r="AE33" s="85"/>
      <c r="AF33" s="74"/>
      <c r="AG33" s="87"/>
      <c r="AH33" s="74"/>
      <c r="AI33" s="120"/>
      <c r="AJ33" s="117"/>
    </row>
    <row r="34" spans="1:36" ht="18" customHeight="1" thickBot="1">
      <c r="A34" s="58">
        <v>30</v>
      </c>
      <c r="B34" s="297" t="s">
        <v>58</v>
      </c>
      <c r="C34" s="657"/>
      <c r="D34" s="139"/>
      <c r="E34" s="298"/>
      <c r="F34" s="140"/>
      <c r="G34" s="140"/>
      <c r="H34" s="281"/>
      <c r="I34" s="141"/>
      <c r="J34" s="142"/>
      <c r="K34" s="143"/>
      <c r="L34" s="142"/>
      <c r="M34" s="144"/>
      <c r="N34" s="144" t="s">
        <v>1</v>
      </c>
      <c r="O34" s="673"/>
      <c r="P34" s="666" t="s">
        <v>178</v>
      </c>
      <c r="Q34" s="679"/>
      <c r="R34" s="152"/>
      <c r="S34" s="160"/>
      <c r="T34" s="147"/>
      <c r="U34" s="148"/>
      <c r="V34" s="150"/>
      <c r="W34" s="161"/>
      <c r="X34" s="162"/>
      <c r="Y34" s="160"/>
      <c r="Z34" s="150"/>
      <c r="AA34" s="148"/>
      <c r="AB34" s="150"/>
      <c r="AC34" s="161"/>
      <c r="AD34" s="162"/>
      <c r="AE34" s="160"/>
      <c r="AF34" s="150"/>
      <c r="AG34" s="148"/>
      <c r="AH34" s="150"/>
      <c r="AI34" s="161"/>
      <c r="AJ34" s="162"/>
    </row>
    <row r="35" spans="1:36" ht="18" customHeight="1">
      <c r="A35" s="57">
        <v>31</v>
      </c>
      <c r="B35" s="286" t="s">
        <v>58</v>
      </c>
      <c r="C35" s="655"/>
      <c r="D35" s="65"/>
      <c r="E35" s="287"/>
      <c r="F35" s="66"/>
      <c r="G35" s="66"/>
      <c r="H35" s="279"/>
      <c r="I35" s="67"/>
      <c r="J35" s="68"/>
      <c r="K35" s="69"/>
      <c r="L35" s="68"/>
      <c r="M35" s="70"/>
      <c r="N35" s="70" t="s">
        <v>1</v>
      </c>
      <c r="O35" s="671"/>
      <c r="P35" s="664" t="s">
        <v>178</v>
      </c>
      <c r="Q35" s="677"/>
      <c r="R35" s="76"/>
      <c r="S35" s="85"/>
      <c r="T35" s="72"/>
      <c r="U35" s="87"/>
      <c r="V35" s="74"/>
      <c r="W35" s="120"/>
      <c r="X35" s="117"/>
      <c r="Y35" s="85"/>
      <c r="Z35" s="74"/>
      <c r="AA35" s="87"/>
      <c r="AB35" s="74"/>
      <c r="AC35" s="120"/>
      <c r="AD35" s="117"/>
      <c r="AE35" s="85"/>
      <c r="AF35" s="74"/>
      <c r="AG35" s="87"/>
      <c r="AH35" s="74"/>
      <c r="AI35" s="120"/>
      <c r="AJ35" s="117"/>
    </row>
    <row r="36" spans="1:36" ht="18" customHeight="1">
      <c r="A36" s="57">
        <v>32</v>
      </c>
      <c r="B36" s="286" t="s">
        <v>58</v>
      </c>
      <c r="C36" s="655"/>
      <c r="D36" s="65"/>
      <c r="E36" s="287"/>
      <c r="F36" s="66"/>
      <c r="G36" s="66"/>
      <c r="H36" s="279"/>
      <c r="I36" s="67"/>
      <c r="J36" s="68"/>
      <c r="K36" s="69"/>
      <c r="L36" s="68"/>
      <c r="M36" s="70"/>
      <c r="N36" s="70" t="s">
        <v>1</v>
      </c>
      <c r="O36" s="671"/>
      <c r="P36" s="664" t="s">
        <v>178</v>
      </c>
      <c r="Q36" s="677"/>
      <c r="R36" s="76"/>
      <c r="S36" s="85"/>
      <c r="T36" s="72"/>
      <c r="U36" s="87"/>
      <c r="V36" s="74"/>
      <c r="W36" s="120"/>
      <c r="X36" s="117"/>
      <c r="Y36" s="85"/>
      <c r="Z36" s="74"/>
      <c r="AA36" s="87"/>
      <c r="AB36" s="74"/>
      <c r="AC36" s="120"/>
      <c r="AD36" s="117"/>
      <c r="AE36" s="85"/>
      <c r="AF36" s="74"/>
      <c r="AG36" s="87"/>
      <c r="AH36" s="74"/>
      <c r="AI36" s="120"/>
      <c r="AJ36" s="117"/>
    </row>
    <row r="37" spans="1:36" ht="18" customHeight="1">
      <c r="A37" s="57">
        <v>33</v>
      </c>
      <c r="B37" s="286" t="s">
        <v>58</v>
      </c>
      <c r="C37" s="655"/>
      <c r="D37" s="65"/>
      <c r="E37" s="287"/>
      <c r="F37" s="66"/>
      <c r="G37" s="66"/>
      <c r="H37" s="279"/>
      <c r="I37" s="67"/>
      <c r="J37" s="68"/>
      <c r="K37" s="69"/>
      <c r="L37" s="68"/>
      <c r="M37" s="70"/>
      <c r="N37" s="70" t="s">
        <v>1</v>
      </c>
      <c r="O37" s="671"/>
      <c r="P37" s="664" t="s">
        <v>178</v>
      </c>
      <c r="Q37" s="677"/>
      <c r="R37" s="76"/>
      <c r="S37" s="85"/>
      <c r="T37" s="72"/>
      <c r="U37" s="87"/>
      <c r="V37" s="74"/>
      <c r="W37" s="120"/>
      <c r="X37" s="117"/>
      <c r="Y37" s="85"/>
      <c r="Z37" s="74"/>
      <c r="AA37" s="87"/>
      <c r="AB37" s="74"/>
      <c r="AC37" s="120"/>
      <c r="AD37" s="117"/>
      <c r="AE37" s="85"/>
      <c r="AF37" s="74"/>
      <c r="AG37" s="87"/>
      <c r="AH37" s="74"/>
      <c r="AI37" s="120"/>
      <c r="AJ37" s="117"/>
    </row>
    <row r="38" spans="1:36" ht="18" customHeight="1">
      <c r="A38" s="57">
        <v>34</v>
      </c>
      <c r="B38" s="286" t="s">
        <v>58</v>
      </c>
      <c r="C38" s="655"/>
      <c r="D38" s="65"/>
      <c r="E38" s="287"/>
      <c r="F38" s="66"/>
      <c r="G38" s="66"/>
      <c r="H38" s="279"/>
      <c r="I38" s="67"/>
      <c r="J38" s="68"/>
      <c r="K38" s="69"/>
      <c r="L38" s="68"/>
      <c r="M38" s="70"/>
      <c r="N38" s="70" t="s">
        <v>1</v>
      </c>
      <c r="O38" s="671"/>
      <c r="P38" s="664" t="s">
        <v>178</v>
      </c>
      <c r="Q38" s="677"/>
      <c r="R38" s="76"/>
      <c r="S38" s="85"/>
      <c r="T38" s="72"/>
      <c r="U38" s="87"/>
      <c r="V38" s="74"/>
      <c r="W38" s="120"/>
      <c r="X38" s="117"/>
      <c r="Y38" s="85"/>
      <c r="Z38" s="74"/>
      <c r="AA38" s="87"/>
      <c r="AB38" s="74"/>
      <c r="AC38" s="120"/>
      <c r="AD38" s="117"/>
      <c r="AE38" s="85"/>
      <c r="AF38" s="74"/>
      <c r="AG38" s="87"/>
      <c r="AH38" s="74"/>
      <c r="AI38" s="120"/>
      <c r="AJ38" s="117"/>
    </row>
    <row r="39" spans="1:36" ht="18" customHeight="1">
      <c r="A39" s="56">
        <v>35</v>
      </c>
      <c r="B39" s="291" t="s">
        <v>58</v>
      </c>
      <c r="C39" s="656"/>
      <c r="D39" s="133"/>
      <c r="E39" s="292"/>
      <c r="F39" s="134"/>
      <c r="G39" s="134"/>
      <c r="H39" s="280"/>
      <c r="I39" s="135"/>
      <c r="J39" s="136"/>
      <c r="K39" s="137"/>
      <c r="L39" s="136"/>
      <c r="M39" s="138"/>
      <c r="N39" s="138" t="s">
        <v>1</v>
      </c>
      <c r="O39" s="672"/>
      <c r="P39" s="665" t="s">
        <v>178</v>
      </c>
      <c r="Q39" s="678"/>
      <c r="R39" s="151"/>
      <c r="S39" s="156"/>
      <c r="T39" s="145"/>
      <c r="U39" s="146"/>
      <c r="V39" s="149"/>
      <c r="W39" s="157"/>
      <c r="X39" s="158"/>
      <c r="Y39" s="156"/>
      <c r="Z39" s="149"/>
      <c r="AA39" s="146"/>
      <c r="AB39" s="149"/>
      <c r="AC39" s="157"/>
      <c r="AD39" s="158"/>
      <c r="AE39" s="156"/>
      <c r="AF39" s="149"/>
      <c r="AG39" s="146"/>
      <c r="AH39" s="149"/>
      <c r="AI39" s="157"/>
      <c r="AJ39" s="158"/>
    </row>
    <row r="40" spans="1:36" ht="18" customHeight="1">
      <c r="A40" s="57">
        <v>36</v>
      </c>
      <c r="B40" s="286" t="s">
        <v>58</v>
      </c>
      <c r="C40" s="655"/>
      <c r="D40" s="65"/>
      <c r="E40" s="287"/>
      <c r="F40" s="66"/>
      <c r="G40" s="66"/>
      <c r="H40" s="279"/>
      <c r="I40" s="67"/>
      <c r="J40" s="68"/>
      <c r="K40" s="69"/>
      <c r="L40" s="68"/>
      <c r="M40" s="70"/>
      <c r="N40" s="70" t="s">
        <v>1</v>
      </c>
      <c r="O40" s="671"/>
      <c r="P40" s="664" t="s">
        <v>178</v>
      </c>
      <c r="Q40" s="677"/>
      <c r="R40" s="76"/>
      <c r="S40" s="85"/>
      <c r="T40" s="72"/>
      <c r="U40" s="87"/>
      <c r="V40" s="74"/>
      <c r="W40" s="120"/>
      <c r="X40" s="117"/>
      <c r="Y40" s="85"/>
      <c r="Z40" s="74"/>
      <c r="AA40" s="87"/>
      <c r="AB40" s="74"/>
      <c r="AC40" s="120"/>
      <c r="AD40" s="117"/>
      <c r="AE40" s="85"/>
      <c r="AF40" s="74"/>
      <c r="AG40" s="87"/>
      <c r="AH40" s="74"/>
      <c r="AI40" s="120"/>
      <c r="AJ40" s="117"/>
    </row>
    <row r="41" spans="1:36" ht="18" customHeight="1">
      <c r="A41" s="57">
        <v>37</v>
      </c>
      <c r="B41" s="286" t="s">
        <v>58</v>
      </c>
      <c r="C41" s="655"/>
      <c r="D41" s="65"/>
      <c r="E41" s="287"/>
      <c r="F41" s="66"/>
      <c r="G41" s="66"/>
      <c r="H41" s="279"/>
      <c r="I41" s="67"/>
      <c r="J41" s="68"/>
      <c r="K41" s="69"/>
      <c r="L41" s="68"/>
      <c r="M41" s="70"/>
      <c r="N41" s="70" t="s">
        <v>1</v>
      </c>
      <c r="O41" s="671"/>
      <c r="P41" s="664" t="s">
        <v>178</v>
      </c>
      <c r="Q41" s="677"/>
      <c r="R41" s="76"/>
      <c r="S41" s="85"/>
      <c r="T41" s="72"/>
      <c r="U41" s="87"/>
      <c r="V41" s="74"/>
      <c r="W41" s="120"/>
      <c r="X41" s="117"/>
      <c r="Y41" s="85"/>
      <c r="Z41" s="74"/>
      <c r="AA41" s="87"/>
      <c r="AB41" s="74"/>
      <c r="AC41" s="120"/>
      <c r="AD41" s="117"/>
      <c r="AE41" s="85"/>
      <c r="AF41" s="74"/>
      <c r="AG41" s="87"/>
      <c r="AH41" s="74"/>
      <c r="AI41" s="120"/>
      <c r="AJ41" s="117"/>
    </row>
    <row r="42" spans="1:36" ht="18" customHeight="1">
      <c r="A42" s="57">
        <v>38</v>
      </c>
      <c r="B42" s="286" t="s">
        <v>58</v>
      </c>
      <c r="C42" s="655"/>
      <c r="D42" s="65"/>
      <c r="E42" s="287"/>
      <c r="F42" s="66"/>
      <c r="G42" s="66"/>
      <c r="H42" s="279"/>
      <c r="I42" s="67"/>
      <c r="J42" s="68"/>
      <c r="K42" s="69"/>
      <c r="L42" s="68"/>
      <c r="M42" s="70"/>
      <c r="N42" s="70" t="s">
        <v>1</v>
      </c>
      <c r="O42" s="671"/>
      <c r="P42" s="664" t="s">
        <v>178</v>
      </c>
      <c r="Q42" s="677"/>
      <c r="R42" s="76"/>
      <c r="S42" s="85"/>
      <c r="T42" s="72"/>
      <c r="U42" s="87"/>
      <c r="V42" s="74"/>
      <c r="W42" s="120"/>
      <c r="X42" s="117"/>
      <c r="Y42" s="85"/>
      <c r="Z42" s="74"/>
      <c r="AA42" s="87"/>
      <c r="AB42" s="74"/>
      <c r="AC42" s="120"/>
      <c r="AD42" s="117"/>
      <c r="AE42" s="85"/>
      <c r="AF42" s="74"/>
      <c r="AG42" s="87"/>
      <c r="AH42" s="74"/>
      <c r="AI42" s="120"/>
      <c r="AJ42" s="117"/>
    </row>
    <row r="43" spans="1:36" ht="18" customHeight="1">
      <c r="A43" s="57">
        <v>39</v>
      </c>
      <c r="B43" s="286" t="s">
        <v>58</v>
      </c>
      <c r="C43" s="655"/>
      <c r="D43" s="65"/>
      <c r="E43" s="287"/>
      <c r="F43" s="66"/>
      <c r="G43" s="66"/>
      <c r="H43" s="279"/>
      <c r="I43" s="67"/>
      <c r="J43" s="68"/>
      <c r="K43" s="69"/>
      <c r="L43" s="68"/>
      <c r="M43" s="70"/>
      <c r="N43" s="70" t="s">
        <v>1</v>
      </c>
      <c r="O43" s="671"/>
      <c r="P43" s="664" t="s">
        <v>178</v>
      </c>
      <c r="Q43" s="677"/>
      <c r="R43" s="76"/>
      <c r="S43" s="85"/>
      <c r="T43" s="72"/>
      <c r="U43" s="87"/>
      <c r="V43" s="74"/>
      <c r="W43" s="120"/>
      <c r="X43" s="117"/>
      <c r="Y43" s="85"/>
      <c r="Z43" s="74"/>
      <c r="AA43" s="87"/>
      <c r="AB43" s="74"/>
      <c r="AC43" s="120"/>
      <c r="AD43" s="117"/>
      <c r="AE43" s="85"/>
      <c r="AF43" s="74"/>
      <c r="AG43" s="87"/>
      <c r="AH43" s="74"/>
      <c r="AI43" s="120"/>
      <c r="AJ43" s="117"/>
    </row>
    <row r="44" spans="1:36" ht="18" customHeight="1" thickBot="1">
      <c r="A44" s="58">
        <v>40</v>
      </c>
      <c r="B44" s="297" t="s">
        <v>58</v>
      </c>
      <c r="C44" s="657"/>
      <c r="D44" s="139"/>
      <c r="E44" s="298"/>
      <c r="F44" s="140"/>
      <c r="G44" s="140"/>
      <c r="H44" s="281"/>
      <c r="I44" s="141"/>
      <c r="J44" s="142"/>
      <c r="K44" s="143"/>
      <c r="L44" s="142"/>
      <c r="M44" s="144"/>
      <c r="N44" s="144" t="s">
        <v>1</v>
      </c>
      <c r="O44" s="673"/>
      <c r="P44" s="666" t="s">
        <v>178</v>
      </c>
      <c r="Q44" s="679"/>
      <c r="R44" s="152"/>
      <c r="S44" s="160"/>
      <c r="T44" s="147"/>
      <c r="U44" s="148"/>
      <c r="V44" s="150"/>
      <c r="W44" s="161"/>
      <c r="X44" s="162"/>
      <c r="Y44" s="160"/>
      <c r="Z44" s="150"/>
      <c r="AA44" s="148"/>
      <c r="AB44" s="150"/>
      <c r="AC44" s="161"/>
      <c r="AD44" s="162"/>
      <c r="AE44" s="160"/>
      <c r="AF44" s="150"/>
      <c r="AG44" s="148"/>
      <c r="AH44" s="150"/>
      <c r="AI44" s="161"/>
      <c r="AJ44" s="162"/>
    </row>
    <row r="45" spans="1:36" ht="18" customHeight="1">
      <c r="A45" s="57">
        <v>41</v>
      </c>
      <c r="B45" s="286" t="s">
        <v>58</v>
      </c>
      <c r="C45" s="655"/>
      <c r="D45" s="65"/>
      <c r="E45" s="287"/>
      <c r="F45" s="66"/>
      <c r="G45" s="66"/>
      <c r="H45" s="279"/>
      <c r="I45" s="67"/>
      <c r="J45" s="68"/>
      <c r="K45" s="69"/>
      <c r="L45" s="68"/>
      <c r="M45" s="70"/>
      <c r="N45" s="70" t="s">
        <v>1</v>
      </c>
      <c r="O45" s="671"/>
      <c r="P45" s="664" t="s">
        <v>178</v>
      </c>
      <c r="Q45" s="677"/>
      <c r="R45" s="76"/>
      <c r="S45" s="85"/>
      <c r="T45" s="72"/>
      <c r="U45" s="87"/>
      <c r="V45" s="74"/>
      <c r="W45" s="120"/>
      <c r="X45" s="117"/>
      <c r="Y45" s="85"/>
      <c r="Z45" s="74"/>
      <c r="AA45" s="87"/>
      <c r="AB45" s="74"/>
      <c r="AC45" s="120"/>
      <c r="AD45" s="117"/>
      <c r="AE45" s="85"/>
      <c r="AF45" s="74"/>
      <c r="AG45" s="87"/>
      <c r="AH45" s="74"/>
      <c r="AI45" s="120"/>
      <c r="AJ45" s="117"/>
    </row>
    <row r="46" spans="1:36" ht="18" customHeight="1">
      <c r="A46" s="57">
        <v>42</v>
      </c>
      <c r="B46" s="286" t="s">
        <v>58</v>
      </c>
      <c r="C46" s="655"/>
      <c r="D46" s="65"/>
      <c r="E46" s="287"/>
      <c r="F46" s="66"/>
      <c r="G46" s="66"/>
      <c r="H46" s="279"/>
      <c r="I46" s="67"/>
      <c r="J46" s="68"/>
      <c r="K46" s="69"/>
      <c r="L46" s="68"/>
      <c r="M46" s="70"/>
      <c r="N46" s="70" t="s">
        <v>1</v>
      </c>
      <c r="O46" s="671"/>
      <c r="P46" s="664" t="s">
        <v>178</v>
      </c>
      <c r="Q46" s="677"/>
      <c r="R46" s="76"/>
      <c r="S46" s="85"/>
      <c r="T46" s="72"/>
      <c r="U46" s="87"/>
      <c r="V46" s="74"/>
      <c r="W46" s="120"/>
      <c r="X46" s="117"/>
      <c r="Y46" s="85"/>
      <c r="Z46" s="74"/>
      <c r="AA46" s="87"/>
      <c r="AB46" s="74"/>
      <c r="AC46" s="120"/>
      <c r="AD46" s="117"/>
      <c r="AE46" s="85"/>
      <c r="AF46" s="74"/>
      <c r="AG46" s="87"/>
      <c r="AH46" s="74"/>
      <c r="AI46" s="120"/>
      <c r="AJ46" s="117"/>
    </row>
    <row r="47" spans="1:36" ht="18" customHeight="1">
      <c r="A47" s="57">
        <v>43</v>
      </c>
      <c r="B47" s="286" t="s">
        <v>58</v>
      </c>
      <c r="C47" s="655"/>
      <c r="D47" s="65"/>
      <c r="E47" s="287"/>
      <c r="F47" s="66"/>
      <c r="G47" s="66"/>
      <c r="H47" s="279"/>
      <c r="I47" s="67"/>
      <c r="J47" s="68"/>
      <c r="K47" s="69"/>
      <c r="L47" s="68"/>
      <c r="M47" s="70"/>
      <c r="N47" s="70" t="s">
        <v>1</v>
      </c>
      <c r="O47" s="671"/>
      <c r="P47" s="664" t="s">
        <v>178</v>
      </c>
      <c r="Q47" s="677"/>
      <c r="R47" s="76"/>
      <c r="S47" s="85"/>
      <c r="T47" s="72"/>
      <c r="U47" s="87"/>
      <c r="V47" s="74"/>
      <c r="W47" s="120"/>
      <c r="X47" s="117"/>
      <c r="Y47" s="85"/>
      <c r="Z47" s="74"/>
      <c r="AA47" s="87"/>
      <c r="AB47" s="74"/>
      <c r="AC47" s="120"/>
      <c r="AD47" s="117"/>
      <c r="AE47" s="85"/>
      <c r="AF47" s="74"/>
      <c r="AG47" s="87"/>
      <c r="AH47" s="74"/>
      <c r="AI47" s="120"/>
      <c r="AJ47" s="117"/>
    </row>
    <row r="48" spans="1:36" ht="18" customHeight="1">
      <c r="A48" s="57">
        <v>44</v>
      </c>
      <c r="B48" s="286" t="s">
        <v>58</v>
      </c>
      <c r="C48" s="655"/>
      <c r="D48" s="65"/>
      <c r="E48" s="287"/>
      <c r="F48" s="66"/>
      <c r="G48" s="66"/>
      <c r="H48" s="279"/>
      <c r="I48" s="67"/>
      <c r="J48" s="68"/>
      <c r="K48" s="69"/>
      <c r="L48" s="68"/>
      <c r="M48" s="70"/>
      <c r="N48" s="70" t="s">
        <v>1</v>
      </c>
      <c r="O48" s="671"/>
      <c r="P48" s="664" t="s">
        <v>178</v>
      </c>
      <c r="Q48" s="677"/>
      <c r="R48" s="76"/>
      <c r="S48" s="85"/>
      <c r="T48" s="72"/>
      <c r="U48" s="87"/>
      <c r="V48" s="74"/>
      <c r="W48" s="120"/>
      <c r="X48" s="117"/>
      <c r="Y48" s="85"/>
      <c r="Z48" s="74"/>
      <c r="AA48" s="87"/>
      <c r="AB48" s="74"/>
      <c r="AC48" s="120"/>
      <c r="AD48" s="117"/>
      <c r="AE48" s="85"/>
      <c r="AF48" s="74"/>
      <c r="AG48" s="87"/>
      <c r="AH48" s="74"/>
      <c r="AI48" s="120"/>
      <c r="AJ48" s="117"/>
    </row>
    <row r="49" spans="1:36" ht="18" customHeight="1">
      <c r="A49" s="56">
        <v>45</v>
      </c>
      <c r="B49" s="291" t="s">
        <v>58</v>
      </c>
      <c r="C49" s="656"/>
      <c r="D49" s="133"/>
      <c r="E49" s="292"/>
      <c r="F49" s="134"/>
      <c r="G49" s="134"/>
      <c r="H49" s="280"/>
      <c r="I49" s="135"/>
      <c r="J49" s="136"/>
      <c r="K49" s="137"/>
      <c r="L49" s="136"/>
      <c r="M49" s="138"/>
      <c r="N49" s="138" t="s">
        <v>1</v>
      </c>
      <c r="O49" s="672"/>
      <c r="P49" s="665" t="s">
        <v>178</v>
      </c>
      <c r="Q49" s="678"/>
      <c r="R49" s="151"/>
      <c r="S49" s="156"/>
      <c r="T49" s="145"/>
      <c r="U49" s="146"/>
      <c r="V49" s="149"/>
      <c r="W49" s="157"/>
      <c r="X49" s="158"/>
      <c r="Y49" s="156"/>
      <c r="Z49" s="149"/>
      <c r="AA49" s="146"/>
      <c r="AB49" s="149"/>
      <c r="AC49" s="157"/>
      <c r="AD49" s="158"/>
      <c r="AE49" s="156"/>
      <c r="AF49" s="149"/>
      <c r="AG49" s="146"/>
      <c r="AH49" s="149"/>
      <c r="AI49" s="157"/>
      <c r="AJ49" s="158"/>
    </row>
    <row r="50" spans="1:36" ht="18" customHeight="1">
      <c r="A50" s="57">
        <v>46</v>
      </c>
      <c r="B50" s="286" t="s">
        <v>58</v>
      </c>
      <c r="C50" s="655"/>
      <c r="D50" s="65"/>
      <c r="E50" s="287"/>
      <c r="F50" s="66"/>
      <c r="G50" s="66"/>
      <c r="H50" s="279"/>
      <c r="I50" s="67"/>
      <c r="J50" s="68"/>
      <c r="K50" s="69"/>
      <c r="L50" s="68"/>
      <c r="M50" s="70"/>
      <c r="N50" s="70" t="s">
        <v>1</v>
      </c>
      <c r="O50" s="671"/>
      <c r="P50" s="664" t="s">
        <v>178</v>
      </c>
      <c r="Q50" s="677"/>
      <c r="R50" s="76"/>
      <c r="S50" s="85"/>
      <c r="T50" s="72"/>
      <c r="U50" s="87"/>
      <c r="V50" s="74"/>
      <c r="W50" s="120"/>
      <c r="X50" s="117"/>
      <c r="Y50" s="85"/>
      <c r="Z50" s="74"/>
      <c r="AA50" s="87"/>
      <c r="AB50" s="74"/>
      <c r="AC50" s="120"/>
      <c r="AD50" s="117"/>
      <c r="AE50" s="85"/>
      <c r="AF50" s="74"/>
      <c r="AG50" s="87"/>
      <c r="AH50" s="74"/>
      <c r="AI50" s="120"/>
      <c r="AJ50" s="117"/>
    </row>
    <row r="51" spans="1:36" ht="18" customHeight="1">
      <c r="A51" s="57">
        <v>47</v>
      </c>
      <c r="B51" s="286" t="s">
        <v>58</v>
      </c>
      <c r="C51" s="655"/>
      <c r="D51" s="65"/>
      <c r="E51" s="287"/>
      <c r="F51" s="66"/>
      <c r="G51" s="66"/>
      <c r="H51" s="279"/>
      <c r="I51" s="67"/>
      <c r="J51" s="68"/>
      <c r="K51" s="69"/>
      <c r="L51" s="68"/>
      <c r="M51" s="70"/>
      <c r="N51" s="70" t="s">
        <v>1</v>
      </c>
      <c r="O51" s="671"/>
      <c r="P51" s="664" t="s">
        <v>178</v>
      </c>
      <c r="Q51" s="677"/>
      <c r="R51" s="76"/>
      <c r="S51" s="85"/>
      <c r="T51" s="72"/>
      <c r="U51" s="87"/>
      <c r="V51" s="74"/>
      <c r="W51" s="120"/>
      <c r="X51" s="117"/>
      <c r="Y51" s="85"/>
      <c r="Z51" s="74"/>
      <c r="AA51" s="87"/>
      <c r="AB51" s="74"/>
      <c r="AC51" s="120"/>
      <c r="AD51" s="117"/>
      <c r="AE51" s="85"/>
      <c r="AF51" s="74"/>
      <c r="AG51" s="87"/>
      <c r="AH51" s="74"/>
      <c r="AI51" s="120"/>
      <c r="AJ51" s="117"/>
    </row>
    <row r="52" spans="1:36" ht="18" customHeight="1">
      <c r="A52" s="57">
        <v>48</v>
      </c>
      <c r="B52" s="286" t="s">
        <v>58</v>
      </c>
      <c r="C52" s="655"/>
      <c r="D52" s="65"/>
      <c r="E52" s="287"/>
      <c r="F52" s="66"/>
      <c r="G52" s="66"/>
      <c r="H52" s="279"/>
      <c r="I52" s="67"/>
      <c r="J52" s="68"/>
      <c r="K52" s="69"/>
      <c r="L52" s="68"/>
      <c r="M52" s="70"/>
      <c r="N52" s="70" t="s">
        <v>1</v>
      </c>
      <c r="O52" s="671"/>
      <c r="P52" s="664" t="s">
        <v>178</v>
      </c>
      <c r="Q52" s="677"/>
      <c r="R52" s="76"/>
      <c r="S52" s="85"/>
      <c r="T52" s="72"/>
      <c r="U52" s="87"/>
      <c r="V52" s="74"/>
      <c r="W52" s="120"/>
      <c r="X52" s="117"/>
      <c r="Y52" s="85"/>
      <c r="Z52" s="74"/>
      <c r="AA52" s="87"/>
      <c r="AB52" s="74"/>
      <c r="AC52" s="120"/>
      <c r="AD52" s="117"/>
      <c r="AE52" s="85"/>
      <c r="AF52" s="74"/>
      <c r="AG52" s="87"/>
      <c r="AH52" s="74"/>
      <c r="AI52" s="120"/>
      <c r="AJ52" s="117"/>
    </row>
    <row r="53" spans="1:36" ht="18" customHeight="1">
      <c r="A53" s="57">
        <v>49</v>
      </c>
      <c r="B53" s="286" t="s">
        <v>58</v>
      </c>
      <c r="C53" s="655"/>
      <c r="D53" s="65"/>
      <c r="E53" s="287"/>
      <c r="F53" s="66"/>
      <c r="G53" s="66"/>
      <c r="H53" s="279"/>
      <c r="I53" s="67"/>
      <c r="J53" s="68"/>
      <c r="K53" s="69"/>
      <c r="L53" s="68"/>
      <c r="M53" s="70"/>
      <c r="N53" s="70" t="s">
        <v>1</v>
      </c>
      <c r="O53" s="671"/>
      <c r="P53" s="664" t="s">
        <v>178</v>
      </c>
      <c r="Q53" s="677"/>
      <c r="R53" s="76"/>
      <c r="S53" s="85"/>
      <c r="T53" s="72"/>
      <c r="U53" s="87"/>
      <c r="V53" s="74"/>
      <c r="W53" s="120"/>
      <c r="X53" s="117"/>
      <c r="Y53" s="85"/>
      <c r="Z53" s="74"/>
      <c r="AA53" s="87"/>
      <c r="AB53" s="74"/>
      <c r="AC53" s="120"/>
      <c r="AD53" s="117"/>
      <c r="AE53" s="85"/>
      <c r="AF53" s="74"/>
      <c r="AG53" s="87"/>
      <c r="AH53" s="74"/>
      <c r="AI53" s="120"/>
      <c r="AJ53" s="117"/>
    </row>
    <row r="54" spans="1:36" ht="18" customHeight="1" thickBot="1">
      <c r="A54" s="58">
        <v>50</v>
      </c>
      <c r="B54" s="297" t="s">
        <v>58</v>
      </c>
      <c r="C54" s="657"/>
      <c r="D54" s="139"/>
      <c r="E54" s="298"/>
      <c r="F54" s="140"/>
      <c r="G54" s="140"/>
      <c r="H54" s="281"/>
      <c r="I54" s="141"/>
      <c r="J54" s="142"/>
      <c r="K54" s="143"/>
      <c r="L54" s="142"/>
      <c r="M54" s="144"/>
      <c r="N54" s="144" t="s">
        <v>1</v>
      </c>
      <c r="O54" s="673"/>
      <c r="P54" s="666" t="s">
        <v>178</v>
      </c>
      <c r="Q54" s="679"/>
      <c r="R54" s="152"/>
      <c r="S54" s="160"/>
      <c r="T54" s="147"/>
      <c r="U54" s="148"/>
      <c r="V54" s="150"/>
      <c r="W54" s="161"/>
      <c r="X54" s="162"/>
      <c r="Y54" s="160"/>
      <c r="Z54" s="150"/>
      <c r="AA54" s="148"/>
      <c r="AB54" s="150"/>
      <c r="AC54" s="161"/>
      <c r="AD54" s="162"/>
      <c r="AE54" s="160"/>
      <c r="AF54" s="150"/>
      <c r="AG54" s="148"/>
      <c r="AH54" s="150"/>
      <c r="AI54" s="161"/>
      <c r="AJ54" s="162"/>
    </row>
    <row r="55" spans="1:36" ht="18" customHeight="1">
      <c r="A55" s="57">
        <v>51</v>
      </c>
      <c r="B55" s="286" t="s">
        <v>58</v>
      </c>
      <c r="C55" s="655"/>
      <c r="D55" s="65"/>
      <c r="E55" s="287"/>
      <c r="F55" s="66"/>
      <c r="G55" s="66"/>
      <c r="H55" s="279"/>
      <c r="I55" s="67"/>
      <c r="J55" s="68"/>
      <c r="K55" s="69"/>
      <c r="L55" s="68"/>
      <c r="M55" s="70"/>
      <c r="N55" s="70" t="s">
        <v>1</v>
      </c>
      <c r="O55" s="671"/>
      <c r="P55" s="664" t="s">
        <v>178</v>
      </c>
      <c r="Q55" s="677"/>
      <c r="R55" s="76"/>
      <c r="S55" s="85"/>
      <c r="T55" s="72"/>
      <c r="U55" s="87"/>
      <c r="V55" s="74"/>
      <c r="W55" s="120"/>
      <c r="X55" s="117"/>
      <c r="Y55" s="85"/>
      <c r="Z55" s="74"/>
      <c r="AA55" s="87"/>
      <c r="AB55" s="74"/>
      <c r="AC55" s="120"/>
      <c r="AD55" s="117"/>
      <c r="AE55" s="85"/>
      <c r="AF55" s="74"/>
      <c r="AG55" s="87"/>
      <c r="AH55" s="74"/>
      <c r="AI55" s="120"/>
      <c r="AJ55" s="117"/>
    </row>
    <row r="56" spans="1:36" ht="18" customHeight="1">
      <c r="A56" s="57">
        <v>52</v>
      </c>
      <c r="B56" s="286" t="s">
        <v>58</v>
      </c>
      <c r="C56" s="655"/>
      <c r="D56" s="65"/>
      <c r="E56" s="287"/>
      <c r="F56" s="66"/>
      <c r="G56" s="66"/>
      <c r="H56" s="279"/>
      <c r="I56" s="67"/>
      <c r="J56" s="68"/>
      <c r="K56" s="69"/>
      <c r="L56" s="68"/>
      <c r="M56" s="70"/>
      <c r="N56" s="70" t="s">
        <v>1</v>
      </c>
      <c r="O56" s="671"/>
      <c r="P56" s="664" t="s">
        <v>178</v>
      </c>
      <c r="Q56" s="677"/>
      <c r="R56" s="76"/>
      <c r="S56" s="85"/>
      <c r="T56" s="72"/>
      <c r="U56" s="87"/>
      <c r="V56" s="74"/>
      <c r="W56" s="120"/>
      <c r="X56" s="117"/>
      <c r="Y56" s="85"/>
      <c r="Z56" s="74"/>
      <c r="AA56" s="87"/>
      <c r="AB56" s="74"/>
      <c r="AC56" s="120"/>
      <c r="AD56" s="117"/>
      <c r="AE56" s="85"/>
      <c r="AF56" s="74"/>
      <c r="AG56" s="87"/>
      <c r="AH56" s="74"/>
      <c r="AI56" s="120"/>
      <c r="AJ56" s="117"/>
    </row>
    <row r="57" spans="1:36" ht="18" customHeight="1">
      <c r="A57" s="57">
        <v>53</v>
      </c>
      <c r="B57" s="286" t="s">
        <v>58</v>
      </c>
      <c r="C57" s="655"/>
      <c r="D57" s="65"/>
      <c r="E57" s="287"/>
      <c r="F57" s="66"/>
      <c r="G57" s="66"/>
      <c r="H57" s="279"/>
      <c r="I57" s="67"/>
      <c r="J57" s="68"/>
      <c r="K57" s="69"/>
      <c r="L57" s="68"/>
      <c r="M57" s="70"/>
      <c r="N57" s="70" t="s">
        <v>1</v>
      </c>
      <c r="O57" s="671"/>
      <c r="P57" s="664" t="s">
        <v>178</v>
      </c>
      <c r="Q57" s="677"/>
      <c r="R57" s="76"/>
      <c r="S57" s="85"/>
      <c r="T57" s="72"/>
      <c r="U57" s="87"/>
      <c r="V57" s="74"/>
      <c r="W57" s="120"/>
      <c r="X57" s="117"/>
      <c r="Y57" s="85"/>
      <c r="Z57" s="74"/>
      <c r="AA57" s="87"/>
      <c r="AB57" s="74"/>
      <c r="AC57" s="120"/>
      <c r="AD57" s="117"/>
      <c r="AE57" s="85"/>
      <c r="AF57" s="74"/>
      <c r="AG57" s="87"/>
      <c r="AH57" s="74"/>
      <c r="AI57" s="120"/>
      <c r="AJ57" s="117"/>
    </row>
    <row r="58" spans="1:36" ht="18" customHeight="1">
      <c r="A58" s="57">
        <v>54</v>
      </c>
      <c r="B58" s="286" t="s">
        <v>58</v>
      </c>
      <c r="C58" s="655"/>
      <c r="D58" s="65"/>
      <c r="E58" s="287"/>
      <c r="F58" s="66"/>
      <c r="G58" s="66"/>
      <c r="H58" s="279"/>
      <c r="I58" s="67"/>
      <c r="J58" s="68"/>
      <c r="K58" s="69"/>
      <c r="L58" s="68"/>
      <c r="M58" s="70"/>
      <c r="N58" s="70" t="s">
        <v>1</v>
      </c>
      <c r="O58" s="671"/>
      <c r="P58" s="664" t="s">
        <v>178</v>
      </c>
      <c r="Q58" s="677"/>
      <c r="R58" s="76"/>
      <c r="S58" s="85"/>
      <c r="T58" s="72"/>
      <c r="U58" s="87"/>
      <c r="V58" s="74"/>
      <c r="W58" s="120"/>
      <c r="X58" s="117"/>
      <c r="Y58" s="85"/>
      <c r="Z58" s="74"/>
      <c r="AA58" s="87"/>
      <c r="AB58" s="74"/>
      <c r="AC58" s="120"/>
      <c r="AD58" s="117"/>
      <c r="AE58" s="85"/>
      <c r="AF58" s="74"/>
      <c r="AG58" s="87"/>
      <c r="AH58" s="74"/>
      <c r="AI58" s="120"/>
      <c r="AJ58" s="117"/>
    </row>
    <row r="59" spans="1:36" ht="18" customHeight="1">
      <c r="A59" s="56">
        <v>55</v>
      </c>
      <c r="B59" s="291" t="s">
        <v>58</v>
      </c>
      <c r="C59" s="656"/>
      <c r="D59" s="133"/>
      <c r="E59" s="292"/>
      <c r="F59" s="134"/>
      <c r="G59" s="134"/>
      <c r="H59" s="280"/>
      <c r="I59" s="135"/>
      <c r="J59" s="136"/>
      <c r="K59" s="137"/>
      <c r="L59" s="136"/>
      <c r="M59" s="138"/>
      <c r="N59" s="138" t="s">
        <v>1</v>
      </c>
      <c r="O59" s="672"/>
      <c r="P59" s="665" t="s">
        <v>178</v>
      </c>
      <c r="Q59" s="678"/>
      <c r="R59" s="151"/>
      <c r="S59" s="156"/>
      <c r="T59" s="145"/>
      <c r="U59" s="146"/>
      <c r="V59" s="149"/>
      <c r="W59" s="157"/>
      <c r="X59" s="158"/>
      <c r="Y59" s="156"/>
      <c r="Z59" s="149"/>
      <c r="AA59" s="146"/>
      <c r="AB59" s="149"/>
      <c r="AC59" s="157"/>
      <c r="AD59" s="158"/>
      <c r="AE59" s="156"/>
      <c r="AF59" s="149"/>
      <c r="AG59" s="146"/>
      <c r="AH59" s="149"/>
      <c r="AI59" s="157"/>
      <c r="AJ59" s="158"/>
    </row>
    <row r="60" spans="1:36" ht="18" customHeight="1">
      <c r="A60" s="57">
        <v>56</v>
      </c>
      <c r="B60" s="286" t="s">
        <v>58</v>
      </c>
      <c r="C60" s="655"/>
      <c r="D60" s="65"/>
      <c r="E60" s="287"/>
      <c r="F60" s="66"/>
      <c r="G60" s="66"/>
      <c r="H60" s="279"/>
      <c r="I60" s="67"/>
      <c r="J60" s="68"/>
      <c r="K60" s="69"/>
      <c r="L60" s="68"/>
      <c r="M60" s="70"/>
      <c r="N60" s="70" t="s">
        <v>1</v>
      </c>
      <c r="O60" s="671"/>
      <c r="P60" s="664" t="s">
        <v>178</v>
      </c>
      <c r="Q60" s="677"/>
      <c r="R60" s="76"/>
      <c r="S60" s="85"/>
      <c r="T60" s="72"/>
      <c r="U60" s="87"/>
      <c r="V60" s="74"/>
      <c r="W60" s="120"/>
      <c r="X60" s="117"/>
      <c r="Y60" s="85"/>
      <c r="Z60" s="74"/>
      <c r="AA60" s="87"/>
      <c r="AB60" s="74"/>
      <c r="AC60" s="120"/>
      <c r="AD60" s="117"/>
      <c r="AE60" s="85"/>
      <c r="AF60" s="74"/>
      <c r="AG60" s="87"/>
      <c r="AH60" s="74"/>
      <c r="AI60" s="120"/>
      <c r="AJ60" s="117"/>
    </row>
    <row r="61" spans="1:36" ht="18" customHeight="1">
      <c r="A61" s="57">
        <v>57</v>
      </c>
      <c r="B61" s="286" t="s">
        <v>58</v>
      </c>
      <c r="C61" s="655"/>
      <c r="D61" s="65"/>
      <c r="E61" s="287"/>
      <c r="F61" s="66"/>
      <c r="G61" s="66"/>
      <c r="H61" s="279"/>
      <c r="I61" s="67"/>
      <c r="J61" s="68"/>
      <c r="K61" s="69"/>
      <c r="L61" s="68"/>
      <c r="M61" s="70"/>
      <c r="N61" s="70" t="s">
        <v>1</v>
      </c>
      <c r="O61" s="671"/>
      <c r="P61" s="664" t="s">
        <v>178</v>
      </c>
      <c r="Q61" s="677"/>
      <c r="R61" s="76"/>
      <c r="S61" s="85"/>
      <c r="T61" s="72"/>
      <c r="U61" s="87"/>
      <c r="V61" s="74"/>
      <c r="W61" s="120"/>
      <c r="X61" s="117"/>
      <c r="Y61" s="85"/>
      <c r="Z61" s="74"/>
      <c r="AA61" s="87"/>
      <c r="AB61" s="74"/>
      <c r="AC61" s="120"/>
      <c r="AD61" s="117"/>
      <c r="AE61" s="85"/>
      <c r="AF61" s="74"/>
      <c r="AG61" s="87"/>
      <c r="AH61" s="74"/>
      <c r="AI61" s="120"/>
      <c r="AJ61" s="117"/>
    </row>
    <row r="62" spans="1:36" ht="18" customHeight="1">
      <c r="A62" s="57">
        <v>58</v>
      </c>
      <c r="B62" s="286" t="s">
        <v>58</v>
      </c>
      <c r="C62" s="655"/>
      <c r="D62" s="65"/>
      <c r="E62" s="287"/>
      <c r="F62" s="66"/>
      <c r="G62" s="66"/>
      <c r="H62" s="279"/>
      <c r="I62" s="67"/>
      <c r="J62" s="68"/>
      <c r="K62" s="69"/>
      <c r="L62" s="68"/>
      <c r="M62" s="70"/>
      <c r="N62" s="70" t="s">
        <v>1</v>
      </c>
      <c r="O62" s="671"/>
      <c r="P62" s="664" t="s">
        <v>178</v>
      </c>
      <c r="Q62" s="677"/>
      <c r="R62" s="76"/>
      <c r="S62" s="85"/>
      <c r="T62" s="72"/>
      <c r="U62" s="87"/>
      <c r="V62" s="74"/>
      <c r="W62" s="120"/>
      <c r="X62" s="117"/>
      <c r="Y62" s="85"/>
      <c r="Z62" s="74"/>
      <c r="AA62" s="87"/>
      <c r="AB62" s="74"/>
      <c r="AC62" s="120"/>
      <c r="AD62" s="117"/>
      <c r="AE62" s="85"/>
      <c r="AF62" s="74"/>
      <c r="AG62" s="87"/>
      <c r="AH62" s="74"/>
      <c r="AI62" s="120"/>
      <c r="AJ62" s="117"/>
    </row>
    <row r="63" spans="1:36" ht="18" customHeight="1">
      <c r="A63" s="57">
        <v>59</v>
      </c>
      <c r="B63" s="286" t="s">
        <v>58</v>
      </c>
      <c r="C63" s="655"/>
      <c r="D63" s="65"/>
      <c r="E63" s="287"/>
      <c r="F63" s="66"/>
      <c r="G63" s="66"/>
      <c r="H63" s="279"/>
      <c r="I63" s="67"/>
      <c r="J63" s="68"/>
      <c r="K63" s="69"/>
      <c r="L63" s="68"/>
      <c r="M63" s="70"/>
      <c r="N63" s="70" t="s">
        <v>1</v>
      </c>
      <c r="O63" s="671"/>
      <c r="P63" s="664" t="s">
        <v>178</v>
      </c>
      <c r="Q63" s="677"/>
      <c r="R63" s="76"/>
      <c r="S63" s="85"/>
      <c r="T63" s="72"/>
      <c r="U63" s="87"/>
      <c r="V63" s="74"/>
      <c r="W63" s="120"/>
      <c r="X63" s="117"/>
      <c r="Y63" s="85"/>
      <c r="Z63" s="74"/>
      <c r="AA63" s="87"/>
      <c r="AB63" s="74"/>
      <c r="AC63" s="120"/>
      <c r="AD63" s="117"/>
      <c r="AE63" s="85"/>
      <c r="AF63" s="74"/>
      <c r="AG63" s="87"/>
      <c r="AH63" s="74"/>
      <c r="AI63" s="120"/>
      <c r="AJ63" s="117"/>
    </row>
    <row r="64" spans="1:36" ht="18" customHeight="1" thickBot="1">
      <c r="A64" s="58">
        <v>60</v>
      </c>
      <c r="B64" s="297" t="s">
        <v>58</v>
      </c>
      <c r="C64" s="657"/>
      <c r="D64" s="139"/>
      <c r="E64" s="298"/>
      <c r="F64" s="140"/>
      <c r="G64" s="140"/>
      <c r="H64" s="281"/>
      <c r="I64" s="141"/>
      <c r="J64" s="142"/>
      <c r="K64" s="143"/>
      <c r="L64" s="142"/>
      <c r="M64" s="144"/>
      <c r="N64" s="144" t="s">
        <v>1</v>
      </c>
      <c r="O64" s="673"/>
      <c r="P64" s="666" t="s">
        <v>178</v>
      </c>
      <c r="Q64" s="679"/>
      <c r="R64" s="152"/>
      <c r="S64" s="160"/>
      <c r="T64" s="147"/>
      <c r="U64" s="148"/>
      <c r="V64" s="150"/>
      <c r="W64" s="161"/>
      <c r="X64" s="162"/>
      <c r="Y64" s="160"/>
      <c r="Z64" s="150"/>
      <c r="AA64" s="148"/>
      <c r="AB64" s="150"/>
      <c r="AC64" s="161"/>
      <c r="AD64" s="162"/>
      <c r="AE64" s="160"/>
      <c r="AF64" s="150"/>
      <c r="AG64" s="148"/>
      <c r="AH64" s="150"/>
      <c r="AI64" s="161"/>
      <c r="AJ64" s="162"/>
    </row>
    <row r="65" spans="1:49" ht="18" customHeight="1">
      <c r="A65" s="57">
        <v>61</v>
      </c>
      <c r="B65" s="286" t="s">
        <v>58</v>
      </c>
      <c r="C65" s="655"/>
      <c r="D65" s="65"/>
      <c r="E65" s="287"/>
      <c r="F65" s="66"/>
      <c r="G65" s="66"/>
      <c r="H65" s="279"/>
      <c r="I65" s="67"/>
      <c r="J65" s="68"/>
      <c r="K65" s="69"/>
      <c r="L65" s="68"/>
      <c r="M65" s="70"/>
      <c r="N65" s="70" t="s">
        <v>1</v>
      </c>
      <c r="O65" s="671"/>
      <c r="P65" s="664" t="s">
        <v>178</v>
      </c>
      <c r="Q65" s="677"/>
      <c r="R65" s="76"/>
      <c r="S65" s="85"/>
      <c r="T65" s="72"/>
      <c r="U65" s="87"/>
      <c r="V65" s="74"/>
      <c r="W65" s="120"/>
      <c r="X65" s="117"/>
      <c r="Y65" s="85"/>
      <c r="Z65" s="74"/>
      <c r="AA65" s="87"/>
      <c r="AB65" s="74"/>
      <c r="AC65" s="120"/>
      <c r="AD65" s="117"/>
      <c r="AE65" s="85"/>
      <c r="AF65" s="74"/>
      <c r="AG65" s="87"/>
      <c r="AH65" s="74"/>
      <c r="AI65" s="120"/>
      <c r="AJ65" s="117"/>
    </row>
    <row r="66" spans="1:49" ht="18" customHeight="1">
      <c r="A66" s="57">
        <v>62</v>
      </c>
      <c r="B66" s="286" t="s">
        <v>58</v>
      </c>
      <c r="C66" s="655"/>
      <c r="D66" s="65"/>
      <c r="E66" s="287"/>
      <c r="F66" s="66"/>
      <c r="G66" s="66"/>
      <c r="H66" s="279"/>
      <c r="I66" s="67"/>
      <c r="J66" s="68"/>
      <c r="K66" s="69"/>
      <c r="L66" s="68"/>
      <c r="M66" s="70"/>
      <c r="N66" s="70" t="s">
        <v>1</v>
      </c>
      <c r="O66" s="671"/>
      <c r="P66" s="664" t="s">
        <v>178</v>
      </c>
      <c r="Q66" s="677"/>
      <c r="R66" s="76"/>
      <c r="S66" s="85"/>
      <c r="T66" s="72"/>
      <c r="U66" s="87"/>
      <c r="V66" s="74"/>
      <c r="W66" s="120"/>
      <c r="X66" s="117"/>
      <c r="Y66" s="85"/>
      <c r="Z66" s="74"/>
      <c r="AA66" s="87"/>
      <c r="AB66" s="74"/>
      <c r="AC66" s="120"/>
      <c r="AD66" s="117"/>
      <c r="AE66" s="85"/>
      <c r="AF66" s="74"/>
      <c r="AG66" s="87"/>
      <c r="AH66" s="74"/>
      <c r="AI66" s="120"/>
      <c r="AJ66" s="117"/>
    </row>
    <row r="67" spans="1:49" ht="18" customHeight="1">
      <c r="A67" s="57">
        <v>63</v>
      </c>
      <c r="B67" s="286" t="s">
        <v>58</v>
      </c>
      <c r="C67" s="655"/>
      <c r="D67" s="65"/>
      <c r="E67" s="287"/>
      <c r="F67" s="66"/>
      <c r="G67" s="66"/>
      <c r="H67" s="279"/>
      <c r="I67" s="67"/>
      <c r="J67" s="68"/>
      <c r="K67" s="69"/>
      <c r="L67" s="68"/>
      <c r="M67" s="70"/>
      <c r="N67" s="70" t="s">
        <v>1</v>
      </c>
      <c r="O67" s="671"/>
      <c r="P67" s="664" t="s">
        <v>178</v>
      </c>
      <c r="Q67" s="677"/>
      <c r="R67" s="76"/>
      <c r="S67" s="85"/>
      <c r="T67" s="72"/>
      <c r="U67" s="87"/>
      <c r="V67" s="74"/>
      <c r="W67" s="120"/>
      <c r="X67" s="117"/>
      <c r="Y67" s="85"/>
      <c r="Z67" s="74"/>
      <c r="AA67" s="87"/>
      <c r="AB67" s="74"/>
      <c r="AC67" s="120"/>
      <c r="AD67" s="117"/>
      <c r="AE67" s="85"/>
      <c r="AF67" s="74"/>
      <c r="AG67" s="87"/>
      <c r="AH67" s="74"/>
      <c r="AI67" s="120"/>
      <c r="AJ67" s="117"/>
    </row>
    <row r="68" spans="1:49" ht="18" customHeight="1">
      <c r="A68" s="57">
        <v>64</v>
      </c>
      <c r="B68" s="286" t="s">
        <v>58</v>
      </c>
      <c r="C68" s="655"/>
      <c r="D68" s="65"/>
      <c r="E68" s="287"/>
      <c r="F68" s="66"/>
      <c r="G68" s="66"/>
      <c r="H68" s="279"/>
      <c r="I68" s="67"/>
      <c r="J68" s="68"/>
      <c r="K68" s="69"/>
      <c r="L68" s="68"/>
      <c r="M68" s="70"/>
      <c r="N68" s="70" t="s">
        <v>1</v>
      </c>
      <c r="O68" s="671"/>
      <c r="P68" s="664" t="s">
        <v>178</v>
      </c>
      <c r="Q68" s="677"/>
      <c r="R68" s="76"/>
      <c r="S68" s="85"/>
      <c r="T68" s="72"/>
      <c r="U68" s="87"/>
      <c r="V68" s="74"/>
      <c r="W68" s="120"/>
      <c r="X68" s="117"/>
      <c r="Y68" s="85"/>
      <c r="Z68" s="74"/>
      <c r="AA68" s="87"/>
      <c r="AB68" s="74"/>
      <c r="AC68" s="120"/>
      <c r="AD68" s="117"/>
      <c r="AE68" s="85"/>
      <c r="AF68" s="74"/>
      <c r="AG68" s="87"/>
      <c r="AH68" s="74"/>
      <c r="AI68" s="120"/>
      <c r="AJ68" s="117"/>
    </row>
    <row r="69" spans="1:49" ht="18" customHeight="1">
      <c r="A69" s="56">
        <v>65</v>
      </c>
      <c r="B69" s="291" t="s">
        <v>58</v>
      </c>
      <c r="C69" s="656"/>
      <c r="D69" s="133"/>
      <c r="E69" s="292"/>
      <c r="F69" s="134"/>
      <c r="G69" s="134"/>
      <c r="H69" s="280"/>
      <c r="I69" s="135"/>
      <c r="J69" s="136"/>
      <c r="K69" s="137"/>
      <c r="L69" s="136"/>
      <c r="M69" s="138"/>
      <c r="N69" s="138" t="s">
        <v>1</v>
      </c>
      <c r="O69" s="672"/>
      <c r="P69" s="665" t="s">
        <v>178</v>
      </c>
      <c r="Q69" s="678"/>
      <c r="R69" s="151"/>
      <c r="S69" s="156"/>
      <c r="T69" s="145"/>
      <c r="U69" s="146"/>
      <c r="V69" s="149"/>
      <c r="W69" s="157"/>
      <c r="X69" s="158"/>
      <c r="Y69" s="156"/>
      <c r="Z69" s="149"/>
      <c r="AA69" s="146"/>
      <c r="AB69" s="149"/>
      <c r="AC69" s="157"/>
      <c r="AD69" s="158"/>
      <c r="AE69" s="156"/>
      <c r="AF69" s="149"/>
      <c r="AG69" s="146"/>
      <c r="AH69" s="149"/>
      <c r="AI69" s="157"/>
      <c r="AJ69" s="158"/>
    </row>
    <row r="70" spans="1:49" ht="18" customHeight="1">
      <c r="A70" s="57">
        <v>66</v>
      </c>
      <c r="B70" s="286" t="s">
        <v>58</v>
      </c>
      <c r="C70" s="655"/>
      <c r="D70" s="65"/>
      <c r="E70" s="287"/>
      <c r="F70" s="66"/>
      <c r="G70" s="66"/>
      <c r="H70" s="279"/>
      <c r="I70" s="67"/>
      <c r="J70" s="68"/>
      <c r="K70" s="69"/>
      <c r="L70" s="68"/>
      <c r="M70" s="70"/>
      <c r="N70" s="70" t="s">
        <v>1</v>
      </c>
      <c r="O70" s="671"/>
      <c r="P70" s="664" t="s">
        <v>178</v>
      </c>
      <c r="Q70" s="677"/>
      <c r="R70" s="76"/>
      <c r="S70" s="85"/>
      <c r="T70" s="72"/>
      <c r="U70" s="87"/>
      <c r="V70" s="74"/>
      <c r="W70" s="120"/>
      <c r="X70" s="117"/>
      <c r="Y70" s="85"/>
      <c r="Z70" s="74"/>
      <c r="AA70" s="87"/>
      <c r="AB70" s="74"/>
      <c r="AC70" s="120"/>
      <c r="AD70" s="117"/>
      <c r="AE70" s="85"/>
      <c r="AF70" s="74"/>
      <c r="AG70" s="87"/>
      <c r="AH70" s="74"/>
      <c r="AI70" s="120"/>
      <c r="AJ70" s="117"/>
    </row>
    <row r="71" spans="1:49" ht="18" customHeight="1">
      <c r="A71" s="57">
        <v>67</v>
      </c>
      <c r="B71" s="286" t="s">
        <v>58</v>
      </c>
      <c r="C71" s="655"/>
      <c r="D71" s="65"/>
      <c r="E71" s="287"/>
      <c r="F71" s="66"/>
      <c r="G71" s="66"/>
      <c r="H71" s="279"/>
      <c r="I71" s="67"/>
      <c r="J71" s="68"/>
      <c r="K71" s="69"/>
      <c r="L71" s="68"/>
      <c r="M71" s="70"/>
      <c r="N71" s="70" t="s">
        <v>1</v>
      </c>
      <c r="O71" s="671"/>
      <c r="P71" s="664" t="s">
        <v>178</v>
      </c>
      <c r="Q71" s="677"/>
      <c r="R71" s="76"/>
      <c r="S71" s="85"/>
      <c r="T71" s="72"/>
      <c r="U71" s="87"/>
      <c r="V71" s="74"/>
      <c r="W71" s="120"/>
      <c r="X71" s="117"/>
      <c r="Y71" s="85"/>
      <c r="Z71" s="74"/>
      <c r="AA71" s="87"/>
      <c r="AB71" s="74"/>
      <c r="AC71" s="120"/>
      <c r="AD71" s="117"/>
      <c r="AE71" s="85"/>
      <c r="AF71" s="74"/>
      <c r="AG71" s="87"/>
      <c r="AH71" s="74"/>
      <c r="AI71" s="120"/>
      <c r="AJ71" s="117"/>
    </row>
    <row r="72" spans="1:49" ht="18" customHeight="1">
      <c r="A72" s="57">
        <v>68</v>
      </c>
      <c r="B72" s="286" t="s">
        <v>58</v>
      </c>
      <c r="C72" s="655"/>
      <c r="D72" s="65"/>
      <c r="E72" s="287"/>
      <c r="F72" s="66"/>
      <c r="G72" s="66"/>
      <c r="H72" s="279"/>
      <c r="I72" s="67"/>
      <c r="J72" s="68"/>
      <c r="K72" s="69"/>
      <c r="L72" s="68"/>
      <c r="M72" s="70"/>
      <c r="N72" s="70" t="s">
        <v>1</v>
      </c>
      <c r="O72" s="671"/>
      <c r="P72" s="664" t="s">
        <v>178</v>
      </c>
      <c r="Q72" s="677"/>
      <c r="R72" s="76"/>
      <c r="S72" s="85"/>
      <c r="T72" s="72"/>
      <c r="U72" s="87"/>
      <c r="V72" s="74"/>
      <c r="W72" s="120"/>
      <c r="X72" s="117"/>
      <c r="Y72" s="85"/>
      <c r="Z72" s="74"/>
      <c r="AA72" s="87"/>
      <c r="AB72" s="74"/>
      <c r="AC72" s="120"/>
      <c r="AD72" s="117"/>
      <c r="AE72" s="85"/>
      <c r="AF72" s="74"/>
      <c r="AG72" s="87"/>
      <c r="AH72" s="74"/>
      <c r="AI72" s="120"/>
      <c r="AJ72" s="117"/>
    </row>
    <row r="73" spans="1:49" ht="18" customHeight="1">
      <c r="A73" s="57">
        <v>69</v>
      </c>
      <c r="B73" s="286" t="s">
        <v>58</v>
      </c>
      <c r="C73" s="655"/>
      <c r="D73" s="65"/>
      <c r="E73" s="287"/>
      <c r="F73" s="66"/>
      <c r="G73" s="66"/>
      <c r="H73" s="279"/>
      <c r="I73" s="67"/>
      <c r="J73" s="68"/>
      <c r="K73" s="69"/>
      <c r="L73" s="68"/>
      <c r="M73" s="70"/>
      <c r="N73" s="70" t="s">
        <v>1</v>
      </c>
      <c r="O73" s="671"/>
      <c r="P73" s="664" t="s">
        <v>178</v>
      </c>
      <c r="Q73" s="677"/>
      <c r="R73" s="76"/>
      <c r="S73" s="85"/>
      <c r="T73" s="72"/>
      <c r="U73" s="87"/>
      <c r="V73" s="74"/>
      <c r="W73" s="120"/>
      <c r="X73" s="117"/>
      <c r="Y73" s="85"/>
      <c r="Z73" s="74"/>
      <c r="AA73" s="87"/>
      <c r="AB73" s="74"/>
      <c r="AC73" s="120"/>
      <c r="AD73" s="117"/>
      <c r="AE73" s="85"/>
      <c r="AF73" s="74"/>
      <c r="AG73" s="87"/>
      <c r="AH73" s="74"/>
      <c r="AI73" s="120"/>
      <c r="AJ73" s="117"/>
    </row>
    <row r="74" spans="1:49" ht="18" customHeight="1" thickBot="1">
      <c r="A74" s="58">
        <v>70</v>
      </c>
      <c r="B74" s="297" t="s">
        <v>58</v>
      </c>
      <c r="C74" s="657"/>
      <c r="D74" s="139"/>
      <c r="E74" s="140"/>
      <c r="F74" s="140"/>
      <c r="G74" s="140"/>
      <c r="H74" s="281"/>
      <c r="I74" s="141"/>
      <c r="J74" s="142"/>
      <c r="K74" s="143"/>
      <c r="L74" s="142"/>
      <c r="M74" s="144"/>
      <c r="N74" s="144" t="s">
        <v>1</v>
      </c>
      <c r="O74" s="673"/>
      <c r="P74" s="666" t="s">
        <v>178</v>
      </c>
      <c r="Q74" s="679"/>
      <c r="R74" s="152"/>
      <c r="S74" s="160"/>
      <c r="T74" s="147"/>
      <c r="U74" s="148"/>
      <c r="V74" s="150"/>
      <c r="W74" s="161"/>
      <c r="X74" s="162"/>
      <c r="Y74" s="160"/>
      <c r="Z74" s="150"/>
      <c r="AA74" s="148"/>
      <c r="AB74" s="150"/>
      <c r="AC74" s="161"/>
      <c r="AD74" s="162"/>
      <c r="AE74" s="160"/>
      <c r="AF74" s="150"/>
      <c r="AG74" s="148"/>
      <c r="AH74" s="150"/>
      <c r="AI74" s="161"/>
      <c r="AJ74" s="162"/>
    </row>
    <row r="75" spans="1:49" ht="15" thickBot="1">
      <c r="A75" s="1"/>
      <c r="B75" s="96" t="s">
        <v>437</v>
      </c>
      <c r="C75" s="499"/>
      <c r="D75" s="499"/>
      <c r="E75" s="499"/>
      <c r="F75" s="499"/>
      <c r="G75" s="499"/>
      <c r="H75" s="499"/>
      <c r="I75" s="499"/>
      <c r="J75" s="499"/>
      <c r="K75" s="499"/>
      <c r="L75" s="499"/>
      <c r="M75" s="96" t="s">
        <v>438</v>
      </c>
      <c r="N75" s="499"/>
      <c r="O75" s="96"/>
      <c r="P75" s="661"/>
      <c r="Q75" s="499"/>
      <c r="R75" s="499"/>
      <c r="S75" s="499" t="s">
        <v>439</v>
      </c>
      <c r="T75" s="96" t="s">
        <v>440</v>
      </c>
      <c r="U75" s="499" t="s">
        <v>441</v>
      </c>
      <c r="V75" s="499"/>
      <c r="W75" s="499"/>
      <c r="X75" s="499"/>
      <c r="Y75" s="499" t="s">
        <v>442</v>
      </c>
      <c r="Z75" s="96" t="s">
        <v>443</v>
      </c>
      <c r="AA75" s="499" t="s">
        <v>444</v>
      </c>
      <c r="AB75" s="96"/>
      <c r="AC75" s="96"/>
      <c r="AD75" s="96"/>
      <c r="AE75" s="499" t="s">
        <v>445</v>
      </c>
      <c r="AF75" s="96" t="s">
        <v>446</v>
      </c>
      <c r="AG75" s="499" t="s">
        <v>447</v>
      </c>
      <c r="AH75" s="499"/>
      <c r="AI75" s="499"/>
      <c r="AJ75" s="499"/>
      <c r="AO75" t="s">
        <v>184</v>
      </c>
      <c r="AR75" t="s">
        <v>182</v>
      </c>
      <c r="AU75" t="s">
        <v>183</v>
      </c>
    </row>
    <row r="76" spans="1:49" ht="15" thickBot="1">
      <c r="A76" s="1"/>
      <c r="B76" s="500">
        <f>COUNTIFS($B$5:$B$74,"&lt;&gt;",$D$5:$D$74,"&lt;&gt;",$E$5:$E$74,"&lt;&gt;",$M$5:$M$74,"")</f>
        <v>0</v>
      </c>
      <c r="C76" s="96"/>
      <c r="D76" s="96"/>
      <c r="E76" s="96"/>
      <c r="F76" s="96"/>
      <c r="G76" s="96"/>
      <c r="H76" s="96"/>
      <c r="I76" s="96"/>
      <c r="J76" s="96"/>
      <c r="K76" s="96"/>
      <c r="L76" s="96"/>
      <c r="M76" s="500">
        <f>COUNTIFS($M$5:$M$74,"&lt;&gt;")</f>
        <v>0</v>
      </c>
      <c r="N76" s="96"/>
      <c r="O76" s="96"/>
      <c r="P76" s="662"/>
      <c r="Q76" s="96"/>
      <c r="R76" s="96"/>
      <c r="S76" s="45">
        <f>COUNTIFS(S5:S74,"&lt;&gt;",$D5:$D74,"&lt;&gt;")</f>
        <v>0</v>
      </c>
      <c r="T76" s="45">
        <f>COUNTIFS(T5:T74,"&lt;&gt;",$D5:$D74,"&lt;&gt;")</f>
        <v>0</v>
      </c>
      <c r="U76" s="45">
        <f>COUNTIFS(T5:T74,"&lt;&gt;",$M5:$M74,"&lt;&gt;")</f>
        <v>0</v>
      </c>
      <c r="V76" s="96"/>
      <c r="W76" s="96"/>
      <c r="X76" s="96"/>
      <c r="Y76" s="45">
        <f>COUNTIFS(Y5:Y74,"&lt;&gt;",$D5:$D74,"&lt;&gt;")</f>
        <v>0</v>
      </c>
      <c r="Z76" s="45">
        <f>COUNTIFS(Z5:Z74,"&lt;&gt;",$D5:$D74,"&lt;&gt;")</f>
        <v>0</v>
      </c>
      <c r="AA76" s="45">
        <f>COUNTIFS(Z5:Z74,"&lt;&gt;",$M5:$M74,"&lt;&gt;")</f>
        <v>0</v>
      </c>
      <c r="AB76" s="96"/>
      <c r="AC76" s="96"/>
      <c r="AD76" s="96"/>
      <c r="AE76" s="45">
        <f>COUNTIFS(AE5:AE74,"&lt;&gt;",$D5:$D74,"&lt;&gt;")</f>
        <v>0</v>
      </c>
      <c r="AF76" s="45">
        <f>COUNTIFS(AF5:AF74,"&lt;&gt;",$D5:$D74,"&lt;&gt;")</f>
        <v>0</v>
      </c>
      <c r="AG76" s="45">
        <f>COUNTIFS(AF5:AF74,"&lt;&gt;",$M5:$M74,"&lt;&gt;")</f>
        <v>0</v>
      </c>
      <c r="AH76" s="96"/>
      <c r="AI76" s="96"/>
      <c r="AJ76" s="96"/>
      <c r="AM76" s="45">
        <f>総括申込!$U$6</f>
        <v>0</v>
      </c>
      <c r="AO76" s="505">
        <f>IF(OR($AM76="一般",$AM76="大学"),$T76+$Z76+$AF76,0)</f>
        <v>0</v>
      </c>
      <c r="AP76" s="506">
        <f>IF(OR($AM76="一般",$AM76="大学"),$U76+$AA76+$AG76,0)</f>
        <v>0</v>
      </c>
      <c r="AQ76" s="507">
        <f>IF(OR($AM76="一般",$AM76="大学"),$S76+$Y76+$AE76,0)</f>
        <v>0</v>
      </c>
      <c r="AR76" s="505">
        <f>IF($AM76="高校",$T76+$Z76+$AF76,0)</f>
        <v>0</v>
      </c>
      <c r="AS76" s="506">
        <f>IF($AM76="高校",$U76+$AA76+$AG76,0)</f>
        <v>0</v>
      </c>
      <c r="AT76" s="507">
        <f>IF($AM76="高校",$S76+$Y76+$AE76,0)</f>
        <v>0</v>
      </c>
      <c r="AU76" s="505">
        <f>IF($AM76="中学",$T76+$Z76+$AF76,0)</f>
        <v>0</v>
      </c>
      <c r="AV76" s="506">
        <f>IF($AM76="中学",$U76+$AA76+$AG76,0)</f>
        <v>0</v>
      </c>
      <c r="AW76" s="507">
        <f>IF($AM76="中学",$S76+$Y76+$AE76,0)</f>
        <v>0</v>
      </c>
    </row>
  </sheetData>
  <sheetProtection algorithmName="SHA-512" hashValue="36sdUUf+ypKipDZ+WrUgAcxoOzB+R9BN38gwfvNMeiG/rj/b0f54Pz3sqtjQ5VzTRsNnqfUIlqRSFLdIDZ5fTg==" saltValue="4TauQ7/aCTpOQDmtz0g4Lw=="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24">
    <dataValidation type="list" showInputMessage="1" showErrorMessage="1" errorTitle="選択エラー" error="強化指定選手は〇を選択してください" prompt="強化指定選手は「○」を選択" sqref="M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入力しない" sqref="C5" xr:uid="{00000000-0002-0000-0200-000004000000}"/>
    <dataValidation type="list" allowBlank="1" showInputMessage="1" showErrorMessage="1" prompt="4x100mRのﾘﾚｰﾒﾝﾊﾞｰを「○」で選択" sqref="Q5" xr:uid="{00000000-0002-0000-0200-000006000000}">
      <formula1>有無</formula1>
    </dataValidation>
    <dataValidation type="list" allowBlank="1" showInputMessage="1" showErrorMessage="1" prompt="4x400mRのﾘﾚｰﾒﾝﾊﾞｰを「○」で選択" sqref="R5" xr:uid="{00000000-0002-0000-0200-000007000000}">
      <formula1>有無</formula1>
    </dataValidation>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74" xr:uid="{00000000-0002-0000-0200-00000C000000}"/>
    <dataValidation imeMode="off" allowBlank="1" showErrorMessage="1" prompt="「/」を入れず西暦年の下2桁と月日を6文字の数字だけで入力" sqref="J6:J74" xr:uid="{00000000-0002-0000-0200-00000D000000}"/>
    <dataValidation type="list" showErrorMessage="1" errorTitle="選択エラー" error="強化指定選手は〇を選択してください" prompt="強化指定選手は「○」を選択" sqref="M6:M74" xr:uid="{00000000-0002-0000-0200-00000E000000}">
      <formula1>有無</formula1>
    </dataValidation>
    <dataValidation type="list" allowBlank="1" showErrorMessage="1" prompt="4x100mRのﾘﾚｰﾒﾝﾊﾞｰを「○」で選択" sqref="Q6:Q74" xr:uid="{00000000-0002-0000-0200-000010000000}">
      <formula1>有無</formula1>
    </dataValidation>
    <dataValidation type="list" allowBlank="1" showErrorMessage="1" prompt="4x400mRのﾘﾚｰﾒﾝﾊﾞｰを「○」で選択" sqref="R6:R74" xr:uid="{00000000-0002-0000-0200-000011000000}">
      <formula1>有無</formula1>
    </dataValidation>
    <dataValidation type="list" allowBlank="1" showErrorMessage="1" prompt="前年度の当該種目の選手権者は「○」を選択" sqref="S6:S74 Y6:Y74 AE6:AE74" xr:uid="{00000000-0002-0000-0200-000013000000}">
      <formula1>有無</formula1>
    </dataValidation>
    <dataValidation type="list" allowBlank="1" showErrorMessage="1" prompt="種目を選択" sqref="AF6:AF74 Z6:Z74" xr:uid="{00000000-0002-0000-0200-000014000000}">
      <formula1>_県選男子</formula1>
    </dataValidation>
    <dataValidation imeMode="off" allowBlank="1" showInputMessage="1" showErrorMessage="1" sqref="H6:I74 K5:L74 U5:W74" xr:uid="{00000000-0002-0000-0200-000015000000}"/>
    <dataValidation type="list" imeMode="off" showInputMessage="1" showErrorMessage="1" errorTitle="種目エラー" error="ｴﾝﾄﾘｰ種目を選択してください" prompt="種目を選択" sqref="T5 Z5 AF5" xr:uid="{C4AFF904-9EAE-4C32-B60F-250052FAD74C}">
      <formula1>_県選男子</formula1>
    </dataValidation>
    <dataValidation type="list" showErrorMessage="1" errorTitle="種目ｴﾗｰ" error="ｴﾝﾄﾘｰ種目を選択してください" prompt="種目を選択" sqref="T6:T74" xr:uid="{EEF21F4F-AED8-4AE5-A843-1385DF0AC7B3}">
      <formula1>_県選男子</formula1>
    </dataValidation>
    <dataValidation imeMode="halfKatakana" allowBlank="1" showInputMessage="1" showErrorMessage="1" sqref="F5:G74" xr:uid="{5C965580-AA6E-435F-8BB2-5F1B9D92DA96}"/>
    <dataValidation type="list" allowBlank="1" showInputMessage="1" showErrorMessage="1" prompt="前年度の当該種目の選手権者(優勝者)は「○」を選択" sqref="AE5 S5 Y5" xr:uid="{7E8FF1B0-E731-409E-A23B-19FA89F11A95}">
      <formula1>有無</formula1>
    </dataValidation>
    <dataValidation type="list" showErrorMessage="1" errorTitle="選択エラー" error="○を選択してください" prompt="新規ﾅﾝﾊﾞｰ希望時は「○」を選択_x000a_" sqref="B6:B7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O6:O7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O5" xr:uid="{02E8274C-6B34-420C-8A9C-066EB89D10E4}">
      <formula1>選手区分</formula1>
    </dataValidation>
    <dataValidation imeMode="on" allowBlank="1" showInputMessage="1" showErrorMessage="1" sqref="D5:E74" xr:uid="{04615AEB-4DCC-4026-8F93-EB82E2B52C86}"/>
  </dataValidations>
  <printOptions horizontalCentered="1"/>
  <pageMargins left="0.31496062992125984" right="0.31496062992125984" top="0.47244094488188981" bottom="0.39370078740157483" header="0.31496062992125984" footer="0.31496062992125984"/>
  <pageSetup paperSize="9" scale="60" fitToHeight="0"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N6:N74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AW76"/>
  <sheetViews>
    <sheetView showZeros="0" zoomScale="80" zoomScaleNormal="80" workbookViewId="0">
      <pane xSplit="5" ySplit="4" topLeftCell="F5" activePane="bottomRight" state="frozen"/>
      <selection activeCell="AF1" sqref="AF1:AF1048576"/>
      <selection pane="topRight" activeCell="AF1" sqref="AF1:AF1048576"/>
      <selection pane="bottomLeft" activeCell="AF1" sqref="AF1:AF1048576"/>
      <selection pane="bottomRight" activeCell="D5" sqref="D5"/>
    </sheetView>
  </sheetViews>
  <sheetFormatPr defaultRowHeight="14.2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customWidth="1"/>
    <col min="13" max="13" width="3.125" customWidth="1"/>
    <col min="14" max="14" width="7" customWidth="1"/>
    <col min="15" max="15" width="5.25" customWidth="1"/>
    <col min="16" max="16" width="2.875" style="313" hidden="1" customWidth="1"/>
    <col min="17" max="18" width="3.75" customWidth="1"/>
    <col min="19" max="19" width="3" customWidth="1"/>
    <col min="20" max="20" width="12.75" customWidth="1"/>
    <col min="21" max="21" width="8.25" customWidth="1"/>
    <col min="22" max="23" width="5" customWidth="1"/>
    <col min="24" max="24" width="13" customWidth="1"/>
    <col min="25" max="25" width="3" customWidth="1"/>
    <col min="26" max="26" width="12.75" customWidth="1"/>
    <col min="27" max="27" width="8.25" customWidth="1"/>
    <col min="28" max="29" width="5" customWidth="1"/>
    <col min="30" max="30" width="13" customWidth="1"/>
    <col min="31" max="31" width="3" customWidth="1"/>
    <col min="32" max="32" width="12.75" customWidth="1"/>
    <col min="33" max="33" width="8.25" customWidth="1"/>
    <col min="34" max="35" width="5" customWidth="1"/>
    <col min="36" max="36" width="13.125" customWidth="1"/>
    <col min="38" max="38" width="3.625" customWidth="1"/>
    <col min="39" max="39" width="5.25" customWidth="1"/>
    <col min="40" max="40" width="3.375" customWidth="1"/>
    <col min="41" max="51" width="3.625" customWidth="1"/>
    <col min="52" max="52" width="3.5" customWidth="1"/>
  </cols>
  <sheetData>
    <row r="1" spans="1:40" ht="24" customHeight="1" thickBot="1">
      <c r="A1" s="25"/>
      <c r="B1" s="28" t="str">
        <f>総括申込!$A$3&amp;"-"&amp;総括申込!$A$12&amp;" - 女子 個人申込一覧表"</f>
        <v>2023年度-第78回神奈川陸上競技選手権大会兼国体選考会 - 女子 個人申込一覧表</v>
      </c>
      <c r="C1" s="26"/>
      <c r="D1" s="25"/>
      <c r="E1" s="9"/>
      <c r="F1" s="9"/>
      <c r="G1" s="9"/>
      <c r="H1" s="9"/>
      <c r="I1" s="1"/>
      <c r="J1" s="1"/>
      <c r="K1" s="1"/>
      <c r="L1" s="1"/>
      <c r="M1" s="1"/>
      <c r="N1" s="1"/>
      <c r="O1" s="1"/>
      <c r="P1" s="660"/>
      <c r="Q1" s="10"/>
      <c r="R1" s="10"/>
      <c r="S1" s="10"/>
      <c r="T1" s="12"/>
      <c r="U1" s="11"/>
      <c r="V1" s="11"/>
      <c r="W1" s="11"/>
      <c r="X1" s="11"/>
      <c r="Y1" s="11"/>
      <c r="Z1" s="1"/>
      <c r="AA1" s="46" t="s">
        <v>177</v>
      </c>
      <c r="AB1" s="953">
        <f>総括申込!$C$9</f>
        <v>0</v>
      </c>
      <c r="AC1" s="954"/>
      <c r="AD1" s="955"/>
      <c r="AE1" s="45" t="s">
        <v>234</v>
      </c>
      <c r="AF1" s="394">
        <f>総括申込!T42</f>
        <v>0</v>
      </c>
      <c r="AG1" s="121"/>
      <c r="AH1" s="121"/>
      <c r="AI1" s="111"/>
      <c r="AJ1" s="501"/>
      <c r="AL1" s="13"/>
      <c r="AM1" s="1"/>
      <c r="AN1" s="1"/>
    </row>
    <row r="2" spans="1:40" ht="18" customHeight="1">
      <c r="A2" s="430" t="s">
        <v>160</v>
      </c>
      <c r="B2" s="47" t="s">
        <v>336</v>
      </c>
      <c r="C2" s="949" t="s">
        <v>457</v>
      </c>
      <c r="D2" s="956" t="s">
        <v>257</v>
      </c>
      <c r="E2" s="957"/>
      <c r="F2" s="962" t="s">
        <v>368</v>
      </c>
      <c r="G2" s="963"/>
      <c r="H2" s="958" t="s">
        <v>307</v>
      </c>
      <c r="I2" s="959"/>
      <c r="J2" s="432" t="s">
        <v>134</v>
      </c>
      <c r="K2" s="434" t="s">
        <v>135</v>
      </c>
      <c r="L2" s="436" t="s">
        <v>136</v>
      </c>
      <c r="M2" s="437" t="s">
        <v>137</v>
      </c>
      <c r="N2" s="438" t="s">
        <v>136</v>
      </c>
      <c r="O2" s="667" t="s">
        <v>138</v>
      </c>
      <c r="P2" s="960" t="s">
        <v>294</v>
      </c>
      <c r="Q2" s="951" t="s">
        <v>142</v>
      </c>
      <c r="R2" s="861"/>
      <c r="S2" s="48"/>
      <c r="T2" s="952" t="s">
        <v>139</v>
      </c>
      <c r="U2" s="952"/>
      <c r="V2" s="952"/>
      <c r="W2" s="952"/>
      <c r="X2" s="110"/>
      <c r="Y2" s="109"/>
      <c r="Z2" s="952" t="s">
        <v>140</v>
      </c>
      <c r="AA2" s="952"/>
      <c r="AB2" s="952"/>
      <c r="AC2" s="952"/>
      <c r="AD2" s="110"/>
      <c r="AE2" s="109"/>
      <c r="AF2" s="952" t="s">
        <v>141</v>
      </c>
      <c r="AG2" s="952"/>
      <c r="AH2" s="952"/>
      <c r="AI2" s="952"/>
      <c r="AJ2" s="110"/>
      <c r="AL2" s="92"/>
      <c r="AM2" s="1"/>
      <c r="AN2" s="1"/>
    </row>
    <row r="3" spans="1:40" ht="18" customHeight="1" thickBot="1">
      <c r="A3" s="431" t="s">
        <v>161</v>
      </c>
      <c r="B3" s="429" t="s">
        <v>143</v>
      </c>
      <c r="C3" s="950"/>
      <c r="D3" s="49" t="s">
        <v>258</v>
      </c>
      <c r="E3" s="50" t="s">
        <v>144</v>
      </c>
      <c r="F3" s="50" t="s">
        <v>369</v>
      </c>
      <c r="G3" s="50" t="s">
        <v>370</v>
      </c>
      <c r="H3" s="397" t="s">
        <v>302</v>
      </c>
      <c r="I3" s="395" t="s">
        <v>303</v>
      </c>
      <c r="J3" s="433" t="s">
        <v>205</v>
      </c>
      <c r="K3" s="51" t="s">
        <v>145</v>
      </c>
      <c r="L3" s="433" t="s">
        <v>146</v>
      </c>
      <c r="M3" s="52" t="s">
        <v>147</v>
      </c>
      <c r="N3" s="439" t="s">
        <v>148</v>
      </c>
      <c r="O3" s="668" t="s">
        <v>149</v>
      </c>
      <c r="P3" s="961"/>
      <c r="Q3" s="674">
        <v>4</v>
      </c>
      <c r="R3" s="442">
        <v>16</v>
      </c>
      <c r="S3" s="443" t="s">
        <v>113</v>
      </c>
      <c r="T3" s="444" t="s">
        <v>150</v>
      </c>
      <c r="U3" s="445" t="s">
        <v>180</v>
      </c>
      <c r="V3" s="446" t="s">
        <v>151</v>
      </c>
      <c r="W3" s="446" t="s">
        <v>199</v>
      </c>
      <c r="X3" s="447" t="s">
        <v>200</v>
      </c>
      <c r="Y3" s="448" t="s">
        <v>113</v>
      </c>
      <c r="Z3" s="446" t="s">
        <v>150</v>
      </c>
      <c r="AA3" s="449" t="s">
        <v>180</v>
      </c>
      <c r="AB3" s="446" t="s">
        <v>151</v>
      </c>
      <c r="AC3" s="446" t="s">
        <v>199</v>
      </c>
      <c r="AD3" s="447" t="s">
        <v>200</v>
      </c>
      <c r="AE3" s="448" t="s">
        <v>113</v>
      </c>
      <c r="AF3" s="446" t="s">
        <v>150</v>
      </c>
      <c r="AG3" s="449" t="s">
        <v>180</v>
      </c>
      <c r="AH3" s="446" t="s">
        <v>151</v>
      </c>
      <c r="AI3" s="446" t="s">
        <v>199</v>
      </c>
      <c r="AJ3" s="447" t="s">
        <v>200</v>
      </c>
    </row>
    <row r="4" spans="1:40" ht="18" customHeight="1" thickBot="1">
      <c r="A4" s="53" t="s">
        <v>152</v>
      </c>
      <c r="B4" s="29" t="s">
        <v>157</v>
      </c>
      <c r="C4" s="192">
        <v>1234</v>
      </c>
      <c r="D4" s="17" t="s">
        <v>1</v>
      </c>
      <c r="E4" s="18" t="s">
        <v>181</v>
      </c>
      <c r="F4" s="18" t="s">
        <v>371</v>
      </c>
      <c r="G4" s="18" t="s">
        <v>462</v>
      </c>
      <c r="H4" s="398" t="s">
        <v>300</v>
      </c>
      <c r="I4" s="399" t="s">
        <v>306</v>
      </c>
      <c r="J4" s="23" t="s">
        <v>782</v>
      </c>
      <c r="K4" s="22" t="s">
        <v>297</v>
      </c>
      <c r="L4" s="23" t="s">
        <v>784</v>
      </c>
      <c r="M4" s="24"/>
      <c r="N4" s="24" t="s">
        <v>1</v>
      </c>
      <c r="O4" s="669" t="s">
        <v>15</v>
      </c>
      <c r="P4" s="112" t="s">
        <v>179</v>
      </c>
      <c r="Q4" s="675" t="s">
        <v>58</v>
      </c>
      <c r="R4" s="19" t="s">
        <v>58</v>
      </c>
      <c r="S4" s="27"/>
      <c r="T4" s="20" t="s">
        <v>4</v>
      </c>
      <c r="U4" s="88" t="s">
        <v>215</v>
      </c>
      <c r="V4" s="21" t="s">
        <v>153</v>
      </c>
      <c r="W4" s="118" t="s">
        <v>208</v>
      </c>
      <c r="X4" s="115" t="s">
        <v>201</v>
      </c>
      <c r="Y4" s="20"/>
      <c r="Z4" s="21" t="s">
        <v>9</v>
      </c>
      <c r="AA4" s="88" t="s">
        <v>216</v>
      </c>
      <c r="AB4" s="21" t="s">
        <v>154</v>
      </c>
      <c r="AC4" s="118" t="s">
        <v>203</v>
      </c>
      <c r="AD4" s="115" t="s">
        <v>201</v>
      </c>
      <c r="AE4" s="20"/>
      <c r="AF4" s="21" t="s">
        <v>155</v>
      </c>
      <c r="AG4" s="88" t="s">
        <v>217</v>
      </c>
      <c r="AH4" s="21" t="s">
        <v>156</v>
      </c>
      <c r="AI4" s="118" t="s">
        <v>202</v>
      </c>
      <c r="AJ4" s="115" t="s">
        <v>201</v>
      </c>
    </row>
    <row r="5" spans="1:40" ht="18" customHeight="1">
      <c r="A5" s="54">
        <v>1</v>
      </c>
      <c r="B5" s="282" t="s">
        <v>58</v>
      </c>
      <c r="C5" s="650"/>
      <c r="D5" s="59"/>
      <c r="E5" s="60"/>
      <c r="F5" s="60"/>
      <c r="G5" s="60"/>
      <c r="H5" s="278"/>
      <c r="I5" s="61"/>
      <c r="J5" s="62"/>
      <c r="K5" s="63"/>
      <c r="L5" s="62"/>
      <c r="M5" s="64"/>
      <c r="N5" s="64" t="s">
        <v>1</v>
      </c>
      <c r="O5" s="670"/>
      <c r="P5" s="663" t="s">
        <v>179</v>
      </c>
      <c r="Q5" s="676"/>
      <c r="R5" s="75"/>
      <c r="S5" s="84"/>
      <c r="T5" s="71"/>
      <c r="U5" s="86"/>
      <c r="V5" s="73"/>
      <c r="W5" s="119"/>
      <c r="X5" s="116"/>
      <c r="Y5" s="84"/>
      <c r="Z5" s="71"/>
      <c r="AA5" s="86"/>
      <c r="AB5" s="73"/>
      <c r="AC5" s="119"/>
      <c r="AD5" s="116"/>
      <c r="AE5" s="84"/>
      <c r="AF5" s="71"/>
      <c r="AG5" s="86"/>
      <c r="AH5" s="73"/>
      <c r="AI5" s="119"/>
      <c r="AJ5" s="116"/>
    </row>
    <row r="6" spans="1:40" ht="18" customHeight="1">
      <c r="A6" s="55">
        <v>2</v>
      </c>
      <c r="B6" s="286" t="s">
        <v>58</v>
      </c>
      <c r="C6" s="651"/>
      <c r="D6" s="65"/>
      <c r="E6" s="66"/>
      <c r="F6" s="66"/>
      <c r="G6" s="66"/>
      <c r="H6" s="279"/>
      <c r="I6" s="67"/>
      <c r="J6" s="68"/>
      <c r="K6" s="69"/>
      <c r="L6" s="68"/>
      <c r="M6" s="70"/>
      <c r="N6" s="70" t="s">
        <v>1</v>
      </c>
      <c r="O6" s="671"/>
      <c r="P6" s="664" t="s">
        <v>179</v>
      </c>
      <c r="Q6" s="677"/>
      <c r="R6" s="76"/>
      <c r="S6" s="85"/>
      <c r="T6" s="72"/>
      <c r="U6" s="87"/>
      <c r="V6" s="74"/>
      <c r="W6" s="120"/>
      <c r="X6" s="117"/>
      <c r="Y6" s="85"/>
      <c r="Z6" s="72"/>
      <c r="AA6" s="87"/>
      <c r="AB6" s="74"/>
      <c r="AC6" s="120"/>
      <c r="AD6" s="117"/>
      <c r="AE6" s="85"/>
      <c r="AF6" s="72"/>
      <c r="AG6" s="87"/>
      <c r="AH6" s="74"/>
      <c r="AI6" s="120"/>
      <c r="AJ6" s="117"/>
    </row>
    <row r="7" spans="1:40" ht="18" customHeight="1">
      <c r="A7" s="55">
        <v>3</v>
      </c>
      <c r="B7" s="286" t="s">
        <v>58</v>
      </c>
      <c r="C7" s="651"/>
      <c r="D7" s="65"/>
      <c r="E7" s="66"/>
      <c r="F7" s="66"/>
      <c r="G7" s="66"/>
      <c r="H7" s="279"/>
      <c r="I7" s="67"/>
      <c r="J7" s="68"/>
      <c r="K7" s="69"/>
      <c r="L7" s="68"/>
      <c r="M7" s="70"/>
      <c r="N7" s="70" t="s">
        <v>1</v>
      </c>
      <c r="O7" s="671"/>
      <c r="P7" s="664" t="s">
        <v>179</v>
      </c>
      <c r="Q7" s="677"/>
      <c r="R7" s="76"/>
      <c r="S7" s="85"/>
      <c r="T7" s="72"/>
      <c r="U7" s="87"/>
      <c r="V7" s="74"/>
      <c r="W7" s="120"/>
      <c r="X7" s="117"/>
      <c r="Y7" s="85"/>
      <c r="Z7" s="72"/>
      <c r="AA7" s="87"/>
      <c r="AB7" s="74"/>
      <c r="AC7" s="120"/>
      <c r="AD7" s="117"/>
      <c r="AE7" s="85"/>
      <c r="AF7" s="72"/>
      <c r="AG7" s="87"/>
      <c r="AH7" s="74"/>
      <c r="AI7" s="120"/>
      <c r="AJ7" s="117"/>
    </row>
    <row r="8" spans="1:40" ht="18" customHeight="1">
      <c r="A8" s="55">
        <v>4</v>
      </c>
      <c r="B8" s="286" t="s">
        <v>58</v>
      </c>
      <c r="C8" s="651"/>
      <c r="D8" s="65"/>
      <c r="E8" s="66"/>
      <c r="F8" s="66"/>
      <c r="G8" s="66"/>
      <c r="H8" s="279"/>
      <c r="I8" s="67"/>
      <c r="J8" s="68"/>
      <c r="K8" s="69"/>
      <c r="L8" s="68"/>
      <c r="M8" s="70"/>
      <c r="N8" s="70" t="s">
        <v>1</v>
      </c>
      <c r="O8" s="671"/>
      <c r="P8" s="664" t="s">
        <v>179</v>
      </c>
      <c r="Q8" s="677"/>
      <c r="R8" s="76"/>
      <c r="S8" s="85"/>
      <c r="T8" s="72"/>
      <c r="U8" s="87"/>
      <c r="V8" s="74"/>
      <c r="W8" s="120"/>
      <c r="X8" s="117"/>
      <c r="Y8" s="85"/>
      <c r="Z8" s="72"/>
      <c r="AA8" s="87"/>
      <c r="AB8" s="74"/>
      <c r="AC8" s="120"/>
      <c r="AD8" s="117"/>
      <c r="AE8" s="85"/>
      <c r="AF8" s="72"/>
      <c r="AG8" s="87"/>
      <c r="AH8" s="74"/>
      <c r="AI8" s="120"/>
      <c r="AJ8" s="117"/>
    </row>
    <row r="9" spans="1:40" ht="18" customHeight="1">
      <c r="A9" s="56">
        <v>5</v>
      </c>
      <c r="B9" s="291" t="s">
        <v>58</v>
      </c>
      <c r="C9" s="652"/>
      <c r="D9" s="133"/>
      <c r="E9" s="134"/>
      <c r="F9" s="134"/>
      <c r="G9" s="134"/>
      <c r="H9" s="280"/>
      <c r="I9" s="135"/>
      <c r="J9" s="136"/>
      <c r="K9" s="137"/>
      <c r="L9" s="136"/>
      <c r="M9" s="138"/>
      <c r="N9" s="138" t="s">
        <v>1</v>
      </c>
      <c r="O9" s="672"/>
      <c r="P9" s="665" t="s">
        <v>179</v>
      </c>
      <c r="Q9" s="678"/>
      <c r="R9" s="151"/>
      <c r="S9" s="156"/>
      <c r="T9" s="145"/>
      <c r="U9" s="146"/>
      <c r="V9" s="149"/>
      <c r="W9" s="157"/>
      <c r="X9" s="158"/>
      <c r="Y9" s="156"/>
      <c r="Z9" s="145"/>
      <c r="AA9" s="146"/>
      <c r="AB9" s="149"/>
      <c r="AC9" s="157"/>
      <c r="AD9" s="158"/>
      <c r="AE9" s="156"/>
      <c r="AF9" s="145"/>
      <c r="AG9" s="146"/>
      <c r="AH9" s="149"/>
      <c r="AI9" s="157"/>
      <c r="AJ9" s="158"/>
    </row>
    <row r="10" spans="1:40" ht="18" customHeight="1">
      <c r="A10" s="57">
        <v>6</v>
      </c>
      <c r="B10" s="286" t="s">
        <v>58</v>
      </c>
      <c r="C10" s="651"/>
      <c r="D10" s="65"/>
      <c r="E10" s="66"/>
      <c r="F10" s="66"/>
      <c r="G10" s="66"/>
      <c r="H10" s="279"/>
      <c r="I10" s="67"/>
      <c r="J10" s="68"/>
      <c r="K10" s="69"/>
      <c r="L10" s="68"/>
      <c r="M10" s="70"/>
      <c r="N10" s="70" t="s">
        <v>1</v>
      </c>
      <c r="O10" s="671"/>
      <c r="P10" s="664" t="s">
        <v>179</v>
      </c>
      <c r="Q10" s="677"/>
      <c r="R10" s="76"/>
      <c r="S10" s="85"/>
      <c r="T10" s="72"/>
      <c r="U10" s="87"/>
      <c r="V10" s="74"/>
      <c r="W10" s="120"/>
      <c r="X10" s="117"/>
      <c r="Y10" s="85"/>
      <c r="Z10" s="72"/>
      <c r="AA10" s="87"/>
      <c r="AB10" s="74"/>
      <c r="AC10" s="120"/>
      <c r="AD10" s="117"/>
      <c r="AE10" s="85"/>
      <c r="AF10" s="72"/>
      <c r="AG10" s="87"/>
      <c r="AH10" s="74"/>
      <c r="AI10" s="120"/>
      <c r="AJ10" s="117"/>
    </row>
    <row r="11" spans="1:40" ht="18" customHeight="1">
      <c r="A11" s="57">
        <v>7</v>
      </c>
      <c r="B11" s="286" t="s">
        <v>58</v>
      </c>
      <c r="C11" s="651"/>
      <c r="D11" s="65"/>
      <c r="E11" s="66"/>
      <c r="F11" s="66"/>
      <c r="G11" s="66"/>
      <c r="H11" s="279"/>
      <c r="I11" s="67"/>
      <c r="J11" s="68"/>
      <c r="K11" s="69"/>
      <c r="L11" s="68"/>
      <c r="M11" s="70"/>
      <c r="N11" s="70" t="s">
        <v>1</v>
      </c>
      <c r="O11" s="671"/>
      <c r="P11" s="664" t="s">
        <v>179</v>
      </c>
      <c r="Q11" s="677"/>
      <c r="R11" s="76"/>
      <c r="S11" s="85"/>
      <c r="T11" s="72"/>
      <c r="U11" s="87"/>
      <c r="V11" s="74"/>
      <c r="W11" s="120"/>
      <c r="X11" s="117"/>
      <c r="Y11" s="85"/>
      <c r="Z11" s="72"/>
      <c r="AA11" s="87"/>
      <c r="AB11" s="74"/>
      <c r="AC11" s="120"/>
      <c r="AD11" s="117"/>
      <c r="AE11" s="85"/>
      <c r="AF11" s="72"/>
      <c r="AG11" s="87"/>
      <c r="AH11" s="74"/>
      <c r="AI11" s="120"/>
      <c r="AJ11" s="117"/>
    </row>
    <row r="12" spans="1:40" ht="18" customHeight="1">
      <c r="A12" s="57">
        <v>8</v>
      </c>
      <c r="B12" s="286" t="s">
        <v>58</v>
      </c>
      <c r="C12" s="651"/>
      <c r="D12" s="65"/>
      <c r="E12" s="66"/>
      <c r="F12" s="66"/>
      <c r="G12" s="66"/>
      <c r="H12" s="279"/>
      <c r="I12" s="67"/>
      <c r="J12" s="68"/>
      <c r="K12" s="69"/>
      <c r="L12" s="68"/>
      <c r="M12" s="70"/>
      <c r="N12" s="70" t="s">
        <v>1</v>
      </c>
      <c r="O12" s="671"/>
      <c r="P12" s="664" t="s">
        <v>179</v>
      </c>
      <c r="Q12" s="677"/>
      <c r="R12" s="76"/>
      <c r="S12" s="85"/>
      <c r="T12" s="72"/>
      <c r="U12" s="87"/>
      <c r="V12" s="74"/>
      <c r="W12" s="120"/>
      <c r="X12" s="117"/>
      <c r="Y12" s="85"/>
      <c r="Z12" s="72"/>
      <c r="AA12" s="87"/>
      <c r="AB12" s="74"/>
      <c r="AC12" s="120"/>
      <c r="AD12" s="117"/>
      <c r="AE12" s="85"/>
      <c r="AF12" s="72"/>
      <c r="AG12" s="87"/>
      <c r="AH12" s="74"/>
      <c r="AI12" s="120"/>
      <c r="AJ12" s="117"/>
    </row>
    <row r="13" spans="1:40" ht="18" customHeight="1">
      <c r="A13" s="57">
        <v>9</v>
      </c>
      <c r="B13" s="286" t="s">
        <v>58</v>
      </c>
      <c r="C13" s="651"/>
      <c r="D13" s="65"/>
      <c r="E13" s="66"/>
      <c r="F13" s="66"/>
      <c r="G13" s="66"/>
      <c r="H13" s="279"/>
      <c r="I13" s="67"/>
      <c r="J13" s="68"/>
      <c r="K13" s="69"/>
      <c r="L13" s="68"/>
      <c r="M13" s="70"/>
      <c r="N13" s="70" t="s">
        <v>1</v>
      </c>
      <c r="O13" s="671"/>
      <c r="P13" s="664" t="s">
        <v>179</v>
      </c>
      <c r="Q13" s="677"/>
      <c r="R13" s="76"/>
      <c r="S13" s="85"/>
      <c r="T13" s="72"/>
      <c r="U13" s="87"/>
      <c r="V13" s="74"/>
      <c r="W13" s="120"/>
      <c r="X13" s="117"/>
      <c r="Y13" s="85"/>
      <c r="Z13" s="72"/>
      <c r="AA13" s="87"/>
      <c r="AB13" s="74"/>
      <c r="AC13" s="120"/>
      <c r="AD13" s="117"/>
      <c r="AE13" s="85"/>
      <c r="AF13" s="72"/>
      <c r="AG13" s="87"/>
      <c r="AH13" s="74"/>
      <c r="AI13" s="120"/>
      <c r="AJ13" s="117"/>
    </row>
    <row r="14" spans="1:40" ht="18" customHeight="1" thickBot="1">
      <c r="A14" s="58">
        <v>10</v>
      </c>
      <c r="B14" s="297" t="s">
        <v>58</v>
      </c>
      <c r="C14" s="653"/>
      <c r="D14" s="139"/>
      <c r="E14" s="140"/>
      <c r="F14" s="140"/>
      <c r="G14" s="140"/>
      <c r="H14" s="281"/>
      <c r="I14" s="141"/>
      <c r="J14" s="142"/>
      <c r="K14" s="143"/>
      <c r="L14" s="142"/>
      <c r="M14" s="144"/>
      <c r="N14" s="144" t="s">
        <v>1</v>
      </c>
      <c r="O14" s="673"/>
      <c r="P14" s="666" t="s">
        <v>179</v>
      </c>
      <c r="Q14" s="679"/>
      <c r="R14" s="152"/>
      <c r="S14" s="160"/>
      <c r="T14" s="147"/>
      <c r="U14" s="148"/>
      <c r="V14" s="150"/>
      <c r="W14" s="161"/>
      <c r="X14" s="162"/>
      <c r="Y14" s="160"/>
      <c r="Z14" s="147"/>
      <c r="AA14" s="148"/>
      <c r="AB14" s="150"/>
      <c r="AC14" s="161"/>
      <c r="AD14" s="162"/>
      <c r="AE14" s="160"/>
      <c r="AF14" s="147"/>
      <c r="AG14" s="148"/>
      <c r="AH14" s="150"/>
      <c r="AI14" s="161"/>
      <c r="AJ14" s="162"/>
    </row>
    <row r="15" spans="1:40" ht="18" customHeight="1">
      <c r="A15" s="57">
        <v>11</v>
      </c>
      <c r="B15" s="286" t="s">
        <v>58</v>
      </c>
      <c r="C15" s="651"/>
      <c r="D15" s="65"/>
      <c r="E15" s="66"/>
      <c r="F15" s="66"/>
      <c r="G15" s="66"/>
      <c r="H15" s="279"/>
      <c r="I15" s="67"/>
      <c r="J15" s="68"/>
      <c r="K15" s="69"/>
      <c r="L15" s="68"/>
      <c r="M15" s="70"/>
      <c r="N15" s="70" t="s">
        <v>1</v>
      </c>
      <c r="O15" s="671"/>
      <c r="P15" s="664" t="s">
        <v>179</v>
      </c>
      <c r="Q15" s="677"/>
      <c r="R15" s="76"/>
      <c r="S15" s="85"/>
      <c r="T15" s="72"/>
      <c r="U15" s="87"/>
      <c r="V15" s="74"/>
      <c r="W15" s="120"/>
      <c r="X15" s="117"/>
      <c r="Y15" s="85"/>
      <c r="Z15" s="72"/>
      <c r="AA15" s="87"/>
      <c r="AB15" s="74"/>
      <c r="AC15" s="120"/>
      <c r="AD15" s="117"/>
      <c r="AE15" s="85"/>
      <c r="AF15" s="72"/>
      <c r="AG15" s="87"/>
      <c r="AH15" s="74"/>
      <c r="AI15" s="120"/>
      <c r="AJ15" s="117"/>
    </row>
    <row r="16" spans="1:40" ht="18" customHeight="1">
      <c r="A16" s="57">
        <v>12</v>
      </c>
      <c r="B16" s="286" t="s">
        <v>58</v>
      </c>
      <c r="C16" s="651"/>
      <c r="D16" s="65"/>
      <c r="E16" s="66"/>
      <c r="F16" s="66"/>
      <c r="G16" s="66"/>
      <c r="H16" s="279"/>
      <c r="I16" s="67"/>
      <c r="J16" s="68"/>
      <c r="K16" s="69"/>
      <c r="L16" s="68"/>
      <c r="M16" s="70"/>
      <c r="N16" s="70" t="s">
        <v>1</v>
      </c>
      <c r="O16" s="671"/>
      <c r="P16" s="664" t="s">
        <v>179</v>
      </c>
      <c r="Q16" s="677"/>
      <c r="R16" s="76"/>
      <c r="S16" s="85"/>
      <c r="T16" s="72"/>
      <c r="U16" s="87"/>
      <c r="V16" s="74"/>
      <c r="W16" s="120"/>
      <c r="X16" s="117"/>
      <c r="Y16" s="85"/>
      <c r="Z16" s="72"/>
      <c r="AA16" s="87"/>
      <c r="AB16" s="74"/>
      <c r="AC16" s="120"/>
      <c r="AD16" s="117"/>
      <c r="AE16" s="85"/>
      <c r="AF16" s="72"/>
      <c r="AG16" s="87"/>
      <c r="AH16" s="74"/>
      <c r="AI16" s="120"/>
      <c r="AJ16" s="117"/>
    </row>
    <row r="17" spans="1:36" ht="18" customHeight="1">
      <c r="A17" s="57">
        <v>13</v>
      </c>
      <c r="B17" s="286" t="s">
        <v>58</v>
      </c>
      <c r="C17" s="651"/>
      <c r="D17" s="65"/>
      <c r="E17" s="66"/>
      <c r="F17" s="66"/>
      <c r="G17" s="66"/>
      <c r="H17" s="279"/>
      <c r="I17" s="67"/>
      <c r="J17" s="68"/>
      <c r="K17" s="69"/>
      <c r="L17" s="68"/>
      <c r="M17" s="70"/>
      <c r="N17" s="70" t="s">
        <v>1</v>
      </c>
      <c r="O17" s="671"/>
      <c r="P17" s="664" t="s">
        <v>179</v>
      </c>
      <c r="Q17" s="677"/>
      <c r="R17" s="76"/>
      <c r="S17" s="85"/>
      <c r="T17" s="72"/>
      <c r="U17" s="87"/>
      <c r="V17" s="74"/>
      <c r="W17" s="120"/>
      <c r="X17" s="117"/>
      <c r="Y17" s="85"/>
      <c r="Z17" s="72"/>
      <c r="AA17" s="87"/>
      <c r="AB17" s="74"/>
      <c r="AC17" s="120"/>
      <c r="AD17" s="117"/>
      <c r="AE17" s="85"/>
      <c r="AF17" s="72"/>
      <c r="AG17" s="87"/>
      <c r="AH17" s="74"/>
      <c r="AI17" s="120"/>
      <c r="AJ17" s="117"/>
    </row>
    <row r="18" spans="1:36" ht="18" customHeight="1">
      <c r="A18" s="57">
        <v>14</v>
      </c>
      <c r="B18" s="286" t="s">
        <v>58</v>
      </c>
      <c r="C18" s="651"/>
      <c r="D18" s="65"/>
      <c r="E18" s="66"/>
      <c r="F18" s="66"/>
      <c r="G18" s="66"/>
      <c r="H18" s="279"/>
      <c r="I18" s="67"/>
      <c r="J18" s="68"/>
      <c r="K18" s="69"/>
      <c r="L18" s="68"/>
      <c r="M18" s="70"/>
      <c r="N18" s="70" t="s">
        <v>1</v>
      </c>
      <c r="O18" s="671"/>
      <c r="P18" s="664" t="s">
        <v>179</v>
      </c>
      <c r="Q18" s="677"/>
      <c r="R18" s="76"/>
      <c r="S18" s="85"/>
      <c r="T18" s="72"/>
      <c r="U18" s="87"/>
      <c r="V18" s="74"/>
      <c r="W18" s="120"/>
      <c r="X18" s="117"/>
      <c r="Y18" s="85"/>
      <c r="Z18" s="72"/>
      <c r="AA18" s="87"/>
      <c r="AB18" s="74"/>
      <c r="AC18" s="120"/>
      <c r="AD18" s="117"/>
      <c r="AE18" s="85"/>
      <c r="AF18" s="72"/>
      <c r="AG18" s="87"/>
      <c r="AH18" s="74"/>
      <c r="AI18" s="120"/>
      <c r="AJ18" s="117"/>
    </row>
    <row r="19" spans="1:36" ht="18" customHeight="1">
      <c r="A19" s="56">
        <v>15</v>
      </c>
      <c r="B19" s="291" t="s">
        <v>58</v>
      </c>
      <c r="C19" s="652"/>
      <c r="D19" s="133"/>
      <c r="E19" s="134"/>
      <c r="F19" s="134"/>
      <c r="G19" s="134"/>
      <c r="H19" s="280"/>
      <c r="I19" s="135"/>
      <c r="J19" s="136"/>
      <c r="K19" s="137"/>
      <c r="L19" s="136"/>
      <c r="M19" s="138"/>
      <c r="N19" s="138" t="s">
        <v>1</v>
      </c>
      <c r="O19" s="672"/>
      <c r="P19" s="665" t="s">
        <v>179</v>
      </c>
      <c r="Q19" s="678"/>
      <c r="R19" s="151"/>
      <c r="S19" s="156"/>
      <c r="T19" s="145"/>
      <c r="U19" s="146"/>
      <c r="V19" s="149"/>
      <c r="W19" s="157"/>
      <c r="X19" s="158"/>
      <c r="Y19" s="156"/>
      <c r="Z19" s="145"/>
      <c r="AA19" s="146"/>
      <c r="AB19" s="149"/>
      <c r="AC19" s="157"/>
      <c r="AD19" s="158"/>
      <c r="AE19" s="156"/>
      <c r="AF19" s="145"/>
      <c r="AG19" s="146"/>
      <c r="AH19" s="149"/>
      <c r="AI19" s="157"/>
      <c r="AJ19" s="158"/>
    </row>
    <row r="20" spans="1:36" ht="18" customHeight="1">
      <c r="A20" s="57">
        <v>16</v>
      </c>
      <c r="B20" s="286" t="s">
        <v>58</v>
      </c>
      <c r="C20" s="651"/>
      <c r="D20" s="65"/>
      <c r="E20" s="66"/>
      <c r="F20" s="66"/>
      <c r="G20" s="66"/>
      <c r="H20" s="279"/>
      <c r="I20" s="67"/>
      <c r="J20" s="68"/>
      <c r="K20" s="69"/>
      <c r="L20" s="68"/>
      <c r="M20" s="70"/>
      <c r="N20" s="70" t="s">
        <v>1</v>
      </c>
      <c r="O20" s="671"/>
      <c r="P20" s="664" t="s">
        <v>179</v>
      </c>
      <c r="Q20" s="677"/>
      <c r="R20" s="76"/>
      <c r="S20" s="85"/>
      <c r="T20" s="72"/>
      <c r="U20" s="87"/>
      <c r="V20" s="74"/>
      <c r="W20" s="120"/>
      <c r="X20" s="117"/>
      <c r="Y20" s="85"/>
      <c r="Z20" s="72"/>
      <c r="AA20" s="87"/>
      <c r="AB20" s="74"/>
      <c r="AC20" s="120"/>
      <c r="AD20" s="117"/>
      <c r="AE20" s="85"/>
      <c r="AF20" s="72"/>
      <c r="AG20" s="87"/>
      <c r="AH20" s="74"/>
      <c r="AI20" s="120"/>
      <c r="AJ20" s="117"/>
    </row>
    <row r="21" spans="1:36" ht="18" customHeight="1">
      <c r="A21" s="57">
        <v>17</v>
      </c>
      <c r="B21" s="286" t="s">
        <v>58</v>
      </c>
      <c r="C21" s="651"/>
      <c r="D21" s="65"/>
      <c r="E21" s="66"/>
      <c r="F21" s="66"/>
      <c r="G21" s="66"/>
      <c r="H21" s="279"/>
      <c r="I21" s="67"/>
      <c r="J21" s="68"/>
      <c r="K21" s="69"/>
      <c r="L21" s="68"/>
      <c r="M21" s="70"/>
      <c r="N21" s="70" t="s">
        <v>1</v>
      </c>
      <c r="O21" s="671"/>
      <c r="P21" s="664" t="s">
        <v>179</v>
      </c>
      <c r="Q21" s="677"/>
      <c r="R21" s="76"/>
      <c r="S21" s="85"/>
      <c r="T21" s="72"/>
      <c r="U21" s="87"/>
      <c r="V21" s="74"/>
      <c r="W21" s="120"/>
      <c r="X21" s="117"/>
      <c r="Y21" s="85"/>
      <c r="Z21" s="72"/>
      <c r="AA21" s="87"/>
      <c r="AB21" s="74"/>
      <c r="AC21" s="120"/>
      <c r="AD21" s="117"/>
      <c r="AE21" s="85"/>
      <c r="AF21" s="72"/>
      <c r="AG21" s="87"/>
      <c r="AH21" s="74"/>
      <c r="AI21" s="120"/>
      <c r="AJ21" s="117"/>
    </row>
    <row r="22" spans="1:36" ht="18" customHeight="1">
      <c r="A22" s="57">
        <v>18</v>
      </c>
      <c r="B22" s="286" t="s">
        <v>58</v>
      </c>
      <c r="C22" s="651"/>
      <c r="D22" s="65"/>
      <c r="E22" s="66"/>
      <c r="F22" s="66"/>
      <c r="G22" s="66"/>
      <c r="H22" s="279"/>
      <c r="I22" s="67"/>
      <c r="J22" s="68"/>
      <c r="K22" s="69"/>
      <c r="L22" s="68"/>
      <c r="M22" s="70"/>
      <c r="N22" s="70" t="s">
        <v>1</v>
      </c>
      <c r="O22" s="671"/>
      <c r="P22" s="664" t="s">
        <v>179</v>
      </c>
      <c r="Q22" s="677"/>
      <c r="R22" s="76"/>
      <c r="S22" s="85"/>
      <c r="T22" s="72"/>
      <c r="U22" s="87"/>
      <c r="V22" s="74"/>
      <c r="W22" s="120"/>
      <c r="X22" s="117"/>
      <c r="Y22" s="85"/>
      <c r="Z22" s="72"/>
      <c r="AA22" s="87"/>
      <c r="AB22" s="74"/>
      <c r="AC22" s="120"/>
      <c r="AD22" s="117"/>
      <c r="AE22" s="85"/>
      <c r="AF22" s="72"/>
      <c r="AG22" s="87"/>
      <c r="AH22" s="74"/>
      <c r="AI22" s="120"/>
      <c r="AJ22" s="117"/>
    </row>
    <row r="23" spans="1:36" ht="18" customHeight="1">
      <c r="A23" s="57">
        <v>19</v>
      </c>
      <c r="B23" s="286" t="s">
        <v>58</v>
      </c>
      <c r="C23" s="651"/>
      <c r="D23" s="65"/>
      <c r="E23" s="66"/>
      <c r="F23" s="66"/>
      <c r="G23" s="66"/>
      <c r="H23" s="279"/>
      <c r="I23" s="67"/>
      <c r="J23" s="68"/>
      <c r="K23" s="69"/>
      <c r="L23" s="68"/>
      <c r="M23" s="70"/>
      <c r="N23" s="70" t="s">
        <v>1</v>
      </c>
      <c r="O23" s="671"/>
      <c r="P23" s="664" t="s">
        <v>179</v>
      </c>
      <c r="Q23" s="677"/>
      <c r="R23" s="76"/>
      <c r="S23" s="85"/>
      <c r="T23" s="72"/>
      <c r="U23" s="87"/>
      <c r="V23" s="74"/>
      <c r="W23" s="120"/>
      <c r="X23" s="117"/>
      <c r="Y23" s="85"/>
      <c r="Z23" s="72"/>
      <c r="AA23" s="87"/>
      <c r="AB23" s="74"/>
      <c r="AC23" s="120"/>
      <c r="AD23" s="117"/>
      <c r="AE23" s="85"/>
      <c r="AF23" s="72"/>
      <c r="AG23" s="87"/>
      <c r="AH23" s="74"/>
      <c r="AI23" s="120"/>
      <c r="AJ23" s="117"/>
    </row>
    <row r="24" spans="1:36" ht="18" customHeight="1" thickBot="1">
      <c r="A24" s="58">
        <v>20</v>
      </c>
      <c r="B24" s="297" t="s">
        <v>58</v>
      </c>
      <c r="C24" s="653"/>
      <c r="D24" s="139"/>
      <c r="E24" s="140"/>
      <c r="F24" s="140"/>
      <c r="G24" s="140"/>
      <c r="H24" s="281"/>
      <c r="I24" s="141"/>
      <c r="J24" s="142"/>
      <c r="K24" s="143"/>
      <c r="L24" s="142"/>
      <c r="M24" s="144"/>
      <c r="N24" s="144" t="s">
        <v>1</v>
      </c>
      <c r="O24" s="673"/>
      <c r="P24" s="666" t="s">
        <v>179</v>
      </c>
      <c r="Q24" s="679"/>
      <c r="R24" s="152"/>
      <c r="S24" s="160"/>
      <c r="T24" s="147"/>
      <c r="U24" s="148"/>
      <c r="V24" s="150"/>
      <c r="W24" s="161"/>
      <c r="X24" s="162"/>
      <c r="Y24" s="160"/>
      <c r="Z24" s="147"/>
      <c r="AA24" s="148"/>
      <c r="AB24" s="150"/>
      <c r="AC24" s="161"/>
      <c r="AD24" s="162"/>
      <c r="AE24" s="160"/>
      <c r="AF24" s="147"/>
      <c r="AG24" s="148"/>
      <c r="AH24" s="150"/>
      <c r="AI24" s="161"/>
      <c r="AJ24" s="162"/>
    </row>
    <row r="25" spans="1:36" ht="18" customHeight="1">
      <c r="A25" s="57">
        <v>21</v>
      </c>
      <c r="B25" s="286" t="s">
        <v>58</v>
      </c>
      <c r="C25" s="651"/>
      <c r="D25" s="65"/>
      <c r="E25" s="66"/>
      <c r="F25" s="66"/>
      <c r="G25" s="66"/>
      <c r="H25" s="279"/>
      <c r="I25" s="67"/>
      <c r="J25" s="68"/>
      <c r="K25" s="69"/>
      <c r="L25" s="68"/>
      <c r="M25" s="70"/>
      <c r="N25" s="70" t="s">
        <v>1</v>
      </c>
      <c r="O25" s="671"/>
      <c r="P25" s="664" t="s">
        <v>179</v>
      </c>
      <c r="Q25" s="677"/>
      <c r="R25" s="76"/>
      <c r="S25" s="85"/>
      <c r="T25" s="72"/>
      <c r="U25" s="87"/>
      <c r="V25" s="74"/>
      <c r="W25" s="120"/>
      <c r="X25" s="117"/>
      <c r="Y25" s="85"/>
      <c r="Z25" s="72"/>
      <c r="AA25" s="87"/>
      <c r="AB25" s="74"/>
      <c r="AC25" s="120"/>
      <c r="AD25" s="117"/>
      <c r="AE25" s="85"/>
      <c r="AF25" s="72"/>
      <c r="AG25" s="87"/>
      <c r="AH25" s="74"/>
      <c r="AI25" s="120"/>
      <c r="AJ25" s="117"/>
    </row>
    <row r="26" spans="1:36" ht="18" customHeight="1">
      <c r="A26" s="57">
        <v>22</v>
      </c>
      <c r="B26" s="286" t="s">
        <v>58</v>
      </c>
      <c r="C26" s="651"/>
      <c r="D26" s="65"/>
      <c r="E26" s="66"/>
      <c r="F26" s="66"/>
      <c r="G26" s="66"/>
      <c r="H26" s="279"/>
      <c r="I26" s="67"/>
      <c r="J26" s="68"/>
      <c r="K26" s="69"/>
      <c r="L26" s="68"/>
      <c r="M26" s="70"/>
      <c r="N26" s="70" t="s">
        <v>1</v>
      </c>
      <c r="O26" s="671"/>
      <c r="P26" s="664" t="s">
        <v>179</v>
      </c>
      <c r="Q26" s="677"/>
      <c r="R26" s="76"/>
      <c r="S26" s="85"/>
      <c r="T26" s="72"/>
      <c r="U26" s="87"/>
      <c r="V26" s="74"/>
      <c r="W26" s="120"/>
      <c r="X26" s="117"/>
      <c r="Y26" s="85"/>
      <c r="Z26" s="72"/>
      <c r="AA26" s="87"/>
      <c r="AB26" s="74"/>
      <c r="AC26" s="120"/>
      <c r="AD26" s="117"/>
      <c r="AE26" s="85"/>
      <c r="AF26" s="72"/>
      <c r="AG26" s="87"/>
      <c r="AH26" s="74"/>
      <c r="AI26" s="120"/>
      <c r="AJ26" s="117"/>
    </row>
    <row r="27" spans="1:36" ht="18" customHeight="1">
      <c r="A27" s="57">
        <v>23</v>
      </c>
      <c r="B27" s="286" t="s">
        <v>58</v>
      </c>
      <c r="C27" s="651"/>
      <c r="D27" s="65"/>
      <c r="E27" s="66"/>
      <c r="F27" s="66"/>
      <c r="G27" s="66"/>
      <c r="H27" s="279"/>
      <c r="I27" s="67"/>
      <c r="J27" s="68"/>
      <c r="K27" s="69"/>
      <c r="L27" s="68"/>
      <c r="M27" s="70"/>
      <c r="N27" s="70" t="s">
        <v>1</v>
      </c>
      <c r="O27" s="671"/>
      <c r="P27" s="664" t="s">
        <v>179</v>
      </c>
      <c r="Q27" s="677"/>
      <c r="R27" s="76"/>
      <c r="S27" s="85"/>
      <c r="T27" s="72"/>
      <c r="U27" s="87"/>
      <c r="V27" s="74"/>
      <c r="W27" s="120"/>
      <c r="X27" s="117"/>
      <c r="Y27" s="85"/>
      <c r="Z27" s="72"/>
      <c r="AA27" s="87"/>
      <c r="AB27" s="74"/>
      <c r="AC27" s="120"/>
      <c r="AD27" s="117"/>
      <c r="AE27" s="85"/>
      <c r="AF27" s="72"/>
      <c r="AG27" s="87"/>
      <c r="AH27" s="74"/>
      <c r="AI27" s="120"/>
      <c r="AJ27" s="117"/>
    </row>
    <row r="28" spans="1:36" ht="18" customHeight="1">
      <c r="A28" s="57">
        <v>24</v>
      </c>
      <c r="B28" s="286" t="s">
        <v>58</v>
      </c>
      <c r="C28" s="651"/>
      <c r="D28" s="65"/>
      <c r="E28" s="66"/>
      <c r="F28" s="66"/>
      <c r="G28" s="66"/>
      <c r="H28" s="279"/>
      <c r="I28" s="67"/>
      <c r="J28" s="68"/>
      <c r="K28" s="69"/>
      <c r="L28" s="68"/>
      <c r="M28" s="70"/>
      <c r="N28" s="70" t="s">
        <v>1</v>
      </c>
      <c r="O28" s="671"/>
      <c r="P28" s="664" t="s">
        <v>179</v>
      </c>
      <c r="Q28" s="677"/>
      <c r="R28" s="76"/>
      <c r="S28" s="85"/>
      <c r="T28" s="72"/>
      <c r="U28" s="87"/>
      <c r="V28" s="74"/>
      <c r="W28" s="120"/>
      <c r="X28" s="117"/>
      <c r="Y28" s="85"/>
      <c r="Z28" s="72"/>
      <c r="AA28" s="87"/>
      <c r="AB28" s="74"/>
      <c r="AC28" s="120"/>
      <c r="AD28" s="117"/>
      <c r="AE28" s="85"/>
      <c r="AF28" s="72"/>
      <c r="AG28" s="87"/>
      <c r="AH28" s="74"/>
      <c r="AI28" s="120"/>
      <c r="AJ28" s="117"/>
    </row>
    <row r="29" spans="1:36" ht="18" customHeight="1">
      <c r="A29" s="56">
        <v>25</v>
      </c>
      <c r="B29" s="291" t="s">
        <v>58</v>
      </c>
      <c r="C29" s="652"/>
      <c r="D29" s="133"/>
      <c r="E29" s="134"/>
      <c r="F29" s="134"/>
      <c r="G29" s="134"/>
      <c r="H29" s="280"/>
      <c r="I29" s="135"/>
      <c r="J29" s="136"/>
      <c r="K29" s="137"/>
      <c r="L29" s="136"/>
      <c r="M29" s="138"/>
      <c r="N29" s="138" t="s">
        <v>1</v>
      </c>
      <c r="O29" s="672"/>
      <c r="P29" s="665" t="s">
        <v>179</v>
      </c>
      <c r="Q29" s="678"/>
      <c r="R29" s="151"/>
      <c r="S29" s="156"/>
      <c r="T29" s="145"/>
      <c r="U29" s="146"/>
      <c r="V29" s="149"/>
      <c r="W29" s="157"/>
      <c r="X29" s="158"/>
      <c r="Y29" s="156"/>
      <c r="Z29" s="145"/>
      <c r="AA29" s="146"/>
      <c r="AB29" s="149"/>
      <c r="AC29" s="157"/>
      <c r="AD29" s="158"/>
      <c r="AE29" s="156"/>
      <c r="AF29" s="145"/>
      <c r="AG29" s="146"/>
      <c r="AH29" s="149"/>
      <c r="AI29" s="157"/>
      <c r="AJ29" s="158"/>
    </row>
    <row r="30" spans="1:36" ht="18" customHeight="1">
      <c r="A30" s="57">
        <v>26</v>
      </c>
      <c r="B30" s="286" t="s">
        <v>58</v>
      </c>
      <c r="C30" s="651"/>
      <c r="D30" s="65"/>
      <c r="E30" s="66"/>
      <c r="F30" s="66"/>
      <c r="G30" s="66"/>
      <c r="H30" s="279"/>
      <c r="I30" s="67"/>
      <c r="J30" s="68"/>
      <c r="K30" s="69"/>
      <c r="L30" s="68"/>
      <c r="M30" s="70"/>
      <c r="N30" s="70" t="s">
        <v>1</v>
      </c>
      <c r="O30" s="671"/>
      <c r="P30" s="664" t="s">
        <v>179</v>
      </c>
      <c r="Q30" s="677"/>
      <c r="R30" s="76"/>
      <c r="S30" s="85"/>
      <c r="T30" s="72"/>
      <c r="U30" s="87"/>
      <c r="V30" s="74"/>
      <c r="W30" s="120"/>
      <c r="X30" s="117"/>
      <c r="Y30" s="85"/>
      <c r="Z30" s="72"/>
      <c r="AA30" s="87"/>
      <c r="AB30" s="74"/>
      <c r="AC30" s="120"/>
      <c r="AD30" s="117"/>
      <c r="AE30" s="85"/>
      <c r="AF30" s="72"/>
      <c r="AG30" s="87"/>
      <c r="AH30" s="74"/>
      <c r="AI30" s="120"/>
      <c r="AJ30" s="117"/>
    </row>
    <row r="31" spans="1:36" ht="18" customHeight="1">
      <c r="A31" s="57">
        <v>27</v>
      </c>
      <c r="B31" s="286" t="s">
        <v>58</v>
      </c>
      <c r="C31" s="651"/>
      <c r="D31" s="65"/>
      <c r="E31" s="66"/>
      <c r="F31" s="66"/>
      <c r="G31" s="66"/>
      <c r="H31" s="279"/>
      <c r="I31" s="67"/>
      <c r="J31" s="68"/>
      <c r="K31" s="69"/>
      <c r="L31" s="68"/>
      <c r="M31" s="70"/>
      <c r="N31" s="70" t="s">
        <v>1</v>
      </c>
      <c r="O31" s="671"/>
      <c r="P31" s="664" t="s">
        <v>179</v>
      </c>
      <c r="Q31" s="677"/>
      <c r="R31" s="76"/>
      <c r="S31" s="85"/>
      <c r="T31" s="72"/>
      <c r="U31" s="87"/>
      <c r="V31" s="74"/>
      <c r="W31" s="120"/>
      <c r="X31" s="117"/>
      <c r="Y31" s="85"/>
      <c r="Z31" s="72"/>
      <c r="AA31" s="87"/>
      <c r="AB31" s="74"/>
      <c r="AC31" s="120"/>
      <c r="AD31" s="117"/>
      <c r="AE31" s="85"/>
      <c r="AF31" s="72"/>
      <c r="AG31" s="87"/>
      <c r="AH31" s="74"/>
      <c r="AI31" s="120"/>
      <c r="AJ31" s="117"/>
    </row>
    <row r="32" spans="1:36" ht="18" customHeight="1">
      <c r="A32" s="57">
        <v>28</v>
      </c>
      <c r="B32" s="286" t="s">
        <v>58</v>
      </c>
      <c r="C32" s="651"/>
      <c r="D32" s="65"/>
      <c r="E32" s="66"/>
      <c r="F32" s="66"/>
      <c r="G32" s="66"/>
      <c r="H32" s="279"/>
      <c r="I32" s="67"/>
      <c r="J32" s="68"/>
      <c r="K32" s="69"/>
      <c r="L32" s="68"/>
      <c r="M32" s="70"/>
      <c r="N32" s="70" t="s">
        <v>1</v>
      </c>
      <c r="O32" s="671"/>
      <c r="P32" s="664" t="s">
        <v>179</v>
      </c>
      <c r="Q32" s="677"/>
      <c r="R32" s="76"/>
      <c r="S32" s="85"/>
      <c r="T32" s="72"/>
      <c r="U32" s="87"/>
      <c r="V32" s="74"/>
      <c r="W32" s="120"/>
      <c r="X32" s="117"/>
      <c r="Y32" s="85"/>
      <c r="Z32" s="72"/>
      <c r="AA32" s="87"/>
      <c r="AB32" s="74"/>
      <c r="AC32" s="120"/>
      <c r="AD32" s="117"/>
      <c r="AE32" s="85"/>
      <c r="AF32" s="72"/>
      <c r="AG32" s="87"/>
      <c r="AH32" s="74"/>
      <c r="AI32" s="120"/>
      <c r="AJ32" s="117"/>
    </row>
    <row r="33" spans="1:36" ht="18" customHeight="1">
      <c r="A33" s="57">
        <v>29</v>
      </c>
      <c r="B33" s="286" t="s">
        <v>58</v>
      </c>
      <c r="C33" s="651"/>
      <c r="D33" s="65"/>
      <c r="E33" s="66"/>
      <c r="F33" s="66"/>
      <c r="G33" s="66"/>
      <c r="H33" s="279"/>
      <c r="I33" s="67"/>
      <c r="J33" s="68"/>
      <c r="K33" s="69"/>
      <c r="L33" s="68"/>
      <c r="M33" s="70"/>
      <c r="N33" s="70" t="s">
        <v>1</v>
      </c>
      <c r="O33" s="671"/>
      <c r="P33" s="664" t="s">
        <v>179</v>
      </c>
      <c r="Q33" s="677"/>
      <c r="R33" s="76"/>
      <c r="S33" s="85"/>
      <c r="T33" s="72"/>
      <c r="U33" s="87"/>
      <c r="V33" s="74"/>
      <c r="W33" s="120"/>
      <c r="X33" s="117"/>
      <c r="Y33" s="85"/>
      <c r="Z33" s="72"/>
      <c r="AA33" s="87"/>
      <c r="AB33" s="74"/>
      <c r="AC33" s="120"/>
      <c r="AD33" s="117"/>
      <c r="AE33" s="85"/>
      <c r="AF33" s="72"/>
      <c r="AG33" s="87"/>
      <c r="AH33" s="74"/>
      <c r="AI33" s="120"/>
      <c r="AJ33" s="117"/>
    </row>
    <row r="34" spans="1:36" ht="18" customHeight="1" thickBot="1">
      <c r="A34" s="58">
        <v>30</v>
      </c>
      <c r="B34" s="297" t="s">
        <v>58</v>
      </c>
      <c r="C34" s="653"/>
      <c r="D34" s="139"/>
      <c r="E34" s="140"/>
      <c r="F34" s="140"/>
      <c r="G34" s="140"/>
      <c r="H34" s="281"/>
      <c r="I34" s="141"/>
      <c r="J34" s="142"/>
      <c r="K34" s="143"/>
      <c r="L34" s="142"/>
      <c r="M34" s="144"/>
      <c r="N34" s="144" t="s">
        <v>1</v>
      </c>
      <c r="O34" s="673"/>
      <c r="P34" s="666" t="s">
        <v>179</v>
      </c>
      <c r="Q34" s="679"/>
      <c r="R34" s="152"/>
      <c r="S34" s="160"/>
      <c r="T34" s="147"/>
      <c r="U34" s="148"/>
      <c r="V34" s="150"/>
      <c r="W34" s="161"/>
      <c r="X34" s="162"/>
      <c r="Y34" s="160"/>
      <c r="Z34" s="147"/>
      <c r="AA34" s="148"/>
      <c r="AB34" s="150"/>
      <c r="AC34" s="161"/>
      <c r="AD34" s="162"/>
      <c r="AE34" s="160"/>
      <c r="AF34" s="147"/>
      <c r="AG34" s="148"/>
      <c r="AH34" s="150"/>
      <c r="AI34" s="161"/>
      <c r="AJ34" s="162"/>
    </row>
    <row r="35" spans="1:36" ht="18" customHeight="1">
      <c r="A35" s="57">
        <v>31</v>
      </c>
      <c r="B35" s="286" t="s">
        <v>58</v>
      </c>
      <c r="C35" s="651"/>
      <c r="D35" s="65"/>
      <c r="E35" s="66"/>
      <c r="F35" s="66"/>
      <c r="G35" s="66"/>
      <c r="H35" s="279"/>
      <c r="I35" s="67"/>
      <c r="J35" s="68"/>
      <c r="K35" s="69"/>
      <c r="L35" s="68"/>
      <c r="M35" s="70"/>
      <c r="N35" s="70" t="s">
        <v>1</v>
      </c>
      <c r="O35" s="671"/>
      <c r="P35" s="664" t="s">
        <v>179</v>
      </c>
      <c r="Q35" s="677"/>
      <c r="R35" s="76"/>
      <c r="S35" s="85"/>
      <c r="T35" s="72"/>
      <c r="U35" s="87"/>
      <c r="V35" s="74"/>
      <c r="W35" s="120"/>
      <c r="X35" s="117"/>
      <c r="Y35" s="85"/>
      <c r="Z35" s="72"/>
      <c r="AA35" s="87"/>
      <c r="AB35" s="74"/>
      <c r="AC35" s="120"/>
      <c r="AD35" s="117"/>
      <c r="AE35" s="85"/>
      <c r="AF35" s="72"/>
      <c r="AG35" s="87"/>
      <c r="AH35" s="74"/>
      <c r="AI35" s="120"/>
      <c r="AJ35" s="117"/>
    </row>
    <row r="36" spans="1:36" ht="18" customHeight="1">
      <c r="A36" s="57">
        <v>32</v>
      </c>
      <c r="B36" s="286" t="s">
        <v>58</v>
      </c>
      <c r="C36" s="651"/>
      <c r="D36" s="65"/>
      <c r="E36" s="66"/>
      <c r="F36" s="66"/>
      <c r="G36" s="66"/>
      <c r="H36" s="279"/>
      <c r="I36" s="67"/>
      <c r="J36" s="68"/>
      <c r="K36" s="69"/>
      <c r="L36" s="68"/>
      <c r="M36" s="70"/>
      <c r="N36" s="70" t="s">
        <v>1</v>
      </c>
      <c r="O36" s="671"/>
      <c r="P36" s="664" t="s">
        <v>179</v>
      </c>
      <c r="Q36" s="677"/>
      <c r="R36" s="76"/>
      <c r="S36" s="85"/>
      <c r="T36" s="72"/>
      <c r="U36" s="87"/>
      <c r="V36" s="74"/>
      <c r="W36" s="120"/>
      <c r="X36" s="117"/>
      <c r="Y36" s="85"/>
      <c r="Z36" s="72"/>
      <c r="AA36" s="87"/>
      <c r="AB36" s="74"/>
      <c r="AC36" s="120"/>
      <c r="AD36" s="117"/>
      <c r="AE36" s="85"/>
      <c r="AF36" s="72"/>
      <c r="AG36" s="87"/>
      <c r="AH36" s="74"/>
      <c r="AI36" s="120"/>
      <c r="AJ36" s="117"/>
    </row>
    <row r="37" spans="1:36" ht="18" customHeight="1">
      <c r="A37" s="57">
        <v>33</v>
      </c>
      <c r="B37" s="286" t="s">
        <v>58</v>
      </c>
      <c r="C37" s="651"/>
      <c r="D37" s="65"/>
      <c r="E37" s="66"/>
      <c r="F37" s="66"/>
      <c r="G37" s="66"/>
      <c r="H37" s="279"/>
      <c r="I37" s="67"/>
      <c r="J37" s="68"/>
      <c r="K37" s="69"/>
      <c r="L37" s="68"/>
      <c r="M37" s="70"/>
      <c r="N37" s="70" t="s">
        <v>1</v>
      </c>
      <c r="O37" s="671"/>
      <c r="P37" s="664" t="s">
        <v>179</v>
      </c>
      <c r="Q37" s="677"/>
      <c r="R37" s="76"/>
      <c r="S37" s="85"/>
      <c r="T37" s="72"/>
      <c r="U37" s="87"/>
      <c r="V37" s="74"/>
      <c r="W37" s="120"/>
      <c r="X37" s="117"/>
      <c r="Y37" s="85"/>
      <c r="Z37" s="72"/>
      <c r="AA37" s="87"/>
      <c r="AB37" s="74"/>
      <c r="AC37" s="120"/>
      <c r="AD37" s="117"/>
      <c r="AE37" s="85"/>
      <c r="AF37" s="72"/>
      <c r="AG37" s="87"/>
      <c r="AH37" s="74"/>
      <c r="AI37" s="120"/>
      <c r="AJ37" s="117"/>
    </row>
    <row r="38" spans="1:36" ht="18" customHeight="1">
      <c r="A38" s="57">
        <v>34</v>
      </c>
      <c r="B38" s="286" t="s">
        <v>58</v>
      </c>
      <c r="C38" s="651"/>
      <c r="D38" s="65"/>
      <c r="E38" s="66"/>
      <c r="F38" s="66"/>
      <c r="G38" s="66"/>
      <c r="H38" s="279"/>
      <c r="I38" s="67"/>
      <c r="J38" s="68"/>
      <c r="K38" s="69"/>
      <c r="L38" s="68"/>
      <c r="M38" s="70"/>
      <c r="N38" s="70" t="s">
        <v>1</v>
      </c>
      <c r="O38" s="671"/>
      <c r="P38" s="664" t="s">
        <v>179</v>
      </c>
      <c r="Q38" s="677"/>
      <c r="R38" s="76"/>
      <c r="S38" s="85"/>
      <c r="T38" s="72"/>
      <c r="U38" s="87"/>
      <c r="V38" s="74"/>
      <c r="W38" s="120"/>
      <c r="X38" s="117"/>
      <c r="Y38" s="85"/>
      <c r="Z38" s="72"/>
      <c r="AA38" s="87"/>
      <c r="AB38" s="74"/>
      <c r="AC38" s="120"/>
      <c r="AD38" s="117"/>
      <c r="AE38" s="85"/>
      <c r="AF38" s="72"/>
      <c r="AG38" s="87"/>
      <c r="AH38" s="74"/>
      <c r="AI38" s="120"/>
      <c r="AJ38" s="117"/>
    </row>
    <row r="39" spans="1:36" ht="18" customHeight="1">
      <c r="A39" s="56">
        <v>35</v>
      </c>
      <c r="B39" s="291" t="s">
        <v>58</v>
      </c>
      <c r="C39" s="652"/>
      <c r="D39" s="133"/>
      <c r="E39" s="134"/>
      <c r="F39" s="134"/>
      <c r="G39" s="134"/>
      <c r="H39" s="280"/>
      <c r="I39" s="135"/>
      <c r="J39" s="136"/>
      <c r="K39" s="137"/>
      <c r="L39" s="136"/>
      <c r="M39" s="138"/>
      <c r="N39" s="138" t="s">
        <v>1</v>
      </c>
      <c r="O39" s="672"/>
      <c r="P39" s="665" t="s">
        <v>179</v>
      </c>
      <c r="Q39" s="678"/>
      <c r="R39" s="151"/>
      <c r="S39" s="156"/>
      <c r="T39" s="145"/>
      <c r="U39" s="146"/>
      <c r="V39" s="149"/>
      <c r="W39" s="157"/>
      <c r="X39" s="158"/>
      <c r="Y39" s="156"/>
      <c r="Z39" s="145"/>
      <c r="AA39" s="146"/>
      <c r="AB39" s="149"/>
      <c r="AC39" s="157"/>
      <c r="AD39" s="158"/>
      <c r="AE39" s="156"/>
      <c r="AF39" s="145"/>
      <c r="AG39" s="146"/>
      <c r="AH39" s="149"/>
      <c r="AI39" s="157"/>
      <c r="AJ39" s="158"/>
    </row>
    <row r="40" spans="1:36" ht="18" customHeight="1">
      <c r="A40" s="57">
        <v>36</v>
      </c>
      <c r="B40" s="286" t="s">
        <v>58</v>
      </c>
      <c r="C40" s="651"/>
      <c r="D40" s="65"/>
      <c r="E40" s="66"/>
      <c r="F40" s="66"/>
      <c r="G40" s="66"/>
      <c r="H40" s="279"/>
      <c r="I40" s="67"/>
      <c r="J40" s="68"/>
      <c r="K40" s="69"/>
      <c r="L40" s="68"/>
      <c r="M40" s="70"/>
      <c r="N40" s="70" t="s">
        <v>1</v>
      </c>
      <c r="O40" s="671"/>
      <c r="P40" s="664" t="s">
        <v>179</v>
      </c>
      <c r="Q40" s="677"/>
      <c r="R40" s="76"/>
      <c r="S40" s="85"/>
      <c r="T40" s="72"/>
      <c r="U40" s="87"/>
      <c r="V40" s="74"/>
      <c r="W40" s="120"/>
      <c r="X40" s="117"/>
      <c r="Y40" s="85"/>
      <c r="Z40" s="72"/>
      <c r="AA40" s="87"/>
      <c r="AB40" s="74"/>
      <c r="AC40" s="120"/>
      <c r="AD40" s="117"/>
      <c r="AE40" s="85"/>
      <c r="AF40" s="72"/>
      <c r="AG40" s="87"/>
      <c r="AH40" s="74"/>
      <c r="AI40" s="120"/>
      <c r="AJ40" s="117"/>
    </row>
    <row r="41" spans="1:36" ht="18" customHeight="1">
      <c r="A41" s="57">
        <v>37</v>
      </c>
      <c r="B41" s="286" t="s">
        <v>58</v>
      </c>
      <c r="C41" s="651"/>
      <c r="D41" s="65"/>
      <c r="E41" s="66"/>
      <c r="F41" s="66"/>
      <c r="G41" s="66"/>
      <c r="H41" s="279"/>
      <c r="I41" s="67"/>
      <c r="J41" s="68"/>
      <c r="K41" s="69"/>
      <c r="L41" s="68"/>
      <c r="M41" s="70"/>
      <c r="N41" s="70" t="s">
        <v>1</v>
      </c>
      <c r="O41" s="671"/>
      <c r="P41" s="664" t="s">
        <v>179</v>
      </c>
      <c r="Q41" s="677"/>
      <c r="R41" s="76"/>
      <c r="S41" s="85"/>
      <c r="T41" s="72"/>
      <c r="U41" s="87"/>
      <c r="V41" s="74"/>
      <c r="W41" s="120"/>
      <c r="X41" s="117"/>
      <c r="Y41" s="85"/>
      <c r="Z41" s="72"/>
      <c r="AA41" s="87"/>
      <c r="AB41" s="74"/>
      <c r="AC41" s="120"/>
      <c r="AD41" s="117"/>
      <c r="AE41" s="85"/>
      <c r="AF41" s="72"/>
      <c r="AG41" s="87"/>
      <c r="AH41" s="74"/>
      <c r="AI41" s="120"/>
      <c r="AJ41" s="117"/>
    </row>
    <row r="42" spans="1:36" ht="18" customHeight="1">
      <c r="A42" s="57">
        <v>38</v>
      </c>
      <c r="B42" s="286" t="s">
        <v>58</v>
      </c>
      <c r="C42" s="651"/>
      <c r="D42" s="65"/>
      <c r="E42" s="66"/>
      <c r="F42" s="66"/>
      <c r="G42" s="66"/>
      <c r="H42" s="279"/>
      <c r="I42" s="67"/>
      <c r="J42" s="68"/>
      <c r="K42" s="69"/>
      <c r="L42" s="68"/>
      <c r="M42" s="70"/>
      <c r="N42" s="70" t="s">
        <v>1</v>
      </c>
      <c r="O42" s="671"/>
      <c r="P42" s="664" t="s">
        <v>179</v>
      </c>
      <c r="Q42" s="677"/>
      <c r="R42" s="76"/>
      <c r="S42" s="85"/>
      <c r="T42" s="72"/>
      <c r="U42" s="87"/>
      <c r="V42" s="74"/>
      <c r="W42" s="120"/>
      <c r="X42" s="117"/>
      <c r="Y42" s="85"/>
      <c r="Z42" s="72"/>
      <c r="AA42" s="87"/>
      <c r="AB42" s="74"/>
      <c r="AC42" s="120"/>
      <c r="AD42" s="117"/>
      <c r="AE42" s="85"/>
      <c r="AF42" s="72"/>
      <c r="AG42" s="87"/>
      <c r="AH42" s="74"/>
      <c r="AI42" s="120"/>
      <c r="AJ42" s="117"/>
    </row>
    <row r="43" spans="1:36" ht="18" customHeight="1">
      <c r="A43" s="57">
        <v>39</v>
      </c>
      <c r="B43" s="286" t="s">
        <v>58</v>
      </c>
      <c r="C43" s="651"/>
      <c r="D43" s="65"/>
      <c r="E43" s="66"/>
      <c r="F43" s="66"/>
      <c r="G43" s="66"/>
      <c r="H43" s="279"/>
      <c r="I43" s="67"/>
      <c r="J43" s="68"/>
      <c r="K43" s="69"/>
      <c r="L43" s="68"/>
      <c r="M43" s="70"/>
      <c r="N43" s="70" t="s">
        <v>1</v>
      </c>
      <c r="O43" s="671"/>
      <c r="P43" s="664" t="s">
        <v>179</v>
      </c>
      <c r="Q43" s="677"/>
      <c r="R43" s="76"/>
      <c r="S43" s="85"/>
      <c r="T43" s="72"/>
      <c r="U43" s="87"/>
      <c r="V43" s="74"/>
      <c r="W43" s="120"/>
      <c r="X43" s="117"/>
      <c r="Y43" s="85"/>
      <c r="Z43" s="72"/>
      <c r="AA43" s="87"/>
      <c r="AB43" s="74"/>
      <c r="AC43" s="120"/>
      <c r="AD43" s="117"/>
      <c r="AE43" s="85"/>
      <c r="AF43" s="72"/>
      <c r="AG43" s="87"/>
      <c r="AH43" s="74"/>
      <c r="AI43" s="120"/>
      <c r="AJ43" s="117"/>
    </row>
    <row r="44" spans="1:36" ht="18" customHeight="1" thickBot="1">
      <c r="A44" s="58">
        <v>40</v>
      </c>
      <c r="B44" s="297" t="s">
        <v>58</v>
      </c>
      <c r="C44" s="653"/>
      <c r="D44" s="139"/>
      <c r="E44" s="140"/>
      <c r="F44" s="140"/>
      <c r="G44" s="140"/>
      <c r="H44" s="281"/>
      <c r="I44" s="141"/>
      <c r="J44" s="142"/>
      <c r="K44" s="143"/>
      <c r="L44" s="142"/>
      <c r="M44" s="144"/>
      <c r="N44" s="144" t="s">
        <v>1</v>
      </c>
      <c r="O44" s="673"/>
      <c r="P44" s="666" t="s">
        <v>179</v>
      </c>
      <c r="Q44" s="679"/>
      <c r="R44" s="152"/>
      <c r="S44" s="160"/>
      <c r="T44" s="147"/>
      <c r="U44" s="148"/>
      <c r="V44" s="150"/>
      <c r="W44" s="161"/>
      <c r="X44" s="162"/>
      <c r="Y44" s="160"/>
      <c r="Z44" s="147"/>
      <c r="AA44" s="148"/>
      <c r="AB44" s="150"/>
      <c r="AC44" s="161"/>
      <c r="AD44" s="162"/>
      <c r="AE44" s="160"/>
      <c r="AF44" s="147"/>
      <c r="AG44" s="148"/>
      <c r="AH44" s="150"/>
      <c r="AI44" s="161"/>
      <c r="AJ44" s="162"/>
    </row>
    <row r="45" spans="1:36" ht="18" customHeight="1">
      <c r="A45" s="57">
        <v>41</v>
      </c>
      <c r="B45" s="286" t="s">
        <v>58</v>
      </c>
      <c r="C45" s="651"/>
      <c r="D45" s="65"/>
      <c r="E45" s="66"/>
      <c r="F45" s="66"/>
      <c r="G45" s="66"/>
      <c r="H45" s="279"/>
      <c r="I45" s="67"/>
      <c r="J45" s="68"/>
      <c r="K45" s="69"/>
      <c r="L45" s="68"/>
      <c r="M45" s="70"/>
      <c r="N45" s="70" t="s">
        <v>1</v>
      </c>
      <c r="O45" s="671"/>
      <c r="P45" s="664" t="s">
        <v>179</v>
      </c>
      <c r="Q45" s="677"/>
      <c r="R45" s="76"/>
      <c r="S45" s="85"/>
      <c r="T45" s="72"/>
      <c r="U45" s="87"/>
      <c r="V45" s="74"/>
      <c r="W45" s="120"/>
      <c r="X45" s="117"/>
      <c r="Y45" s="85"/>
      <c r="Z45" s="72"/>
      <c r="AA45" s="87"/>
      <c r="AB45" s="74"/>
      <c r="AC45" s="120"/>
      <c r="AD45" s="117"/>
      <c r="AE45" s="85"/>
      <c r="AF45" s="72"/>
      <c r="AG45" s="87"/>
      <c r="AH45" s="74"/>
      <c r="AI45" s="120"/>
      <c r="AJ45" s="117"/>
    </row>
    <row r="46" spans="1:36" ht="18" customHeight="1">
      <c r="A46" s="57">
        <v>42</v>
      </c>
      <c r="B46" s="286" t="s">
        <v>58</v>
      </c>
      <c r="C46" s="651"/>
      <c r="D46" s="65"/>
      <c r="E46" s="66"/>
      <c r="F46" s="66"/>
      <c r="G46" s="66"/>
      <c r="H46" s="279"/>
      <c r="I46" s="67"/>
      <c r="J46" s="68"/>
      <c r="K46" s="69"/>
      <c r="L46" s="68"/>
      <c r="M46" s="70"/>
      <c r="N46" s="70" t="s">
        <v>1</v>
      </c>
      <c r="O46" s="671"/>
      <c r="P46" s="664" t="s">
        <v>179</v>
      </c>
      <c r="Q46" s="677"/>
      <c r="R46" s="76"/>
      <c r="S46" s="85"/>
      <c r="T46" s="72"/>
      <c r="U46" s="87"/>
      <c r="V46" s="74"/>
      <c r="W46" s="120"/>
      <c r="X46" s="117"/>
      <c r="Y46" s="85"/>
      <c r="Z46" s="72"/>
      <c r="AA46" s="87"/>
      <c r="AB46" s="74"/>
      <c r="AC46" s="120"/>
      <c r="AD46" s="117"/>
      <c r="AE46" s="85"/>
      <c r="AF46" s="72"/>
      <c r="AG46" s="87"/>
      <c r="AH46" s="74"/>
      <c r="AI46" s="120"/>
      <c r="AJ46" s="117"/>
    </row>
    <row r="47" spans="1:36" ht="18" customHeight="1">
      <c r="A47" s="57">
        <v>43</v>
      </c>
      <c r="B47" s="286" t="s">
        <v>58</v>
      </c>
      <c r="C47" s="651"/>
      <c r="D47" s="65"/>
      <c r="E47" s="66"/>
      <c r="F47" s="66"/>
      <c r="G47" s="66"/>
      <c r="H47" s="279"/>
      <c r="I47" s="67"/>
      <c r="J47" s="68"/>
      <c r="K47" s="69"/>
      <c r="L47" s="68"/>
      <c r="M47" s="70"/>
      <c r="N47" s="70" t="s">
        <v>1</v>
      </c>
      <c r="O47" s="671"/>
      <c r="P47" s="664" t="s">
        <v>179</v>
      </c>
      <c r="Q47" s="677"/>
      <c r="R47" s="76"/>
      <c r="S47" s="85"/>
      <c r="T47" s="72"/>
      <c r="U47" s="87"/>
      <c r="V47" s="74"/>
      <c r="W47" s="120"/>
      <c r="X47" s="117"/>
      <c r="Y47" s="85"/>
      <c r="Z47" s="72"/>
      <c r="AA47" s="87"/>
      <c r="AB47" s="74"/>
      <c r="AC47" s="120"/>
      <c r="AD47" s="117"/>
      <c r="AE47" s="85"/>
      <c r="AF47" s="72"/>
      <c r="AG47" s="87"/>
      <c r="AH47" s="74"/>
      <c r="AI47" s="120"/>
      <c r="AJ47" s="117"/>
    </row>
    <row r="48" spans="1:36" ht="18" customHeight="1">
      <c r="A48" s="57">
        <v>44</v>
      </c>
      <c r="B48" s="286" t="s">
        <v>58</v>
      </c>
      <c r="C48" s="651"/>
      <c r="D48" s="65"/>
      <c r="E48" s="66"/>
      <c r="F48" s="66"/>
      <c r="G48" s="66"/>
      <c r="H48" s="279"/>
      <c r="I48" s="67"/>
      <c r="J48" s="68"/>
      <c r="K48" s="69"/>
      <c r="L48" s="68"/>
      <c r="M48" s="70"/>
      <c r="N48" s="70" t="s">
        <v>1</v>
      </c>
      <c r="O48" s="671"/>
      <c r="P48" s="664" t="s">
        <v>179</v>
      </c>
      <c r="Q48" s="677"/>
      <c r="R48" s="76"/>
      <c r="S48" s="85"/>
      <c r="T48" s="72"/>
      <c r="U48" s="87"/>
      <c r="V48" s="74"/>
      <c r="W48" s="120"/>
      <c r="X48" s="117"/>
      <c r="Y48" s="85"/>
      <c r="Z48" s="72"/>
      <c r="AA48" s="87"/>
      <c r="AB48" s="74"/>
      <c r="AC48" s="120"/>
      <c r="AD48" s="117"/>
      <c r="AE48" s="85"/>
      <c r="AF48" s="72"/>
      <c r="AG48" s="87"/>
      <c r="AH48" s="74"/>
      <c r="AI48" s="120"/>
      <c r="AJ48" s="117"/>
    </row>
    <row r="49" spans="1:36" ht="18" customHeight="1">
      <c r="A49" s="56">
        <v>45</v>
      </c>
      <c r="B49" s="291" t="s">
        <v>58</v>
      </c>
      <c r="C49" s="652"/>
      <c r="D49" s="133"/>
      <c r="E49" s="134"/>
      <c r="F49" s="134"/>
      <c r="G49" s="134"/>
      <c r="H49" s="280"/>
      <c r="I49" s="135"/>
      <c r="J49" s="136"/>
      <c r="K49" s="137"/>
      <c r="L49" s="136"/>
      <c r="M49" s="138"/>
      <c r="N49" s="138" t="s">
        <v>1</v>
      </c>
      <c r="O49" s="672"/>
      <c r="P49" s="665" t="s">
        <v>179</v>
      </c>
      <c r="Q49" s="678"/>
      <c r="R49" s="151"/>
      <c r="S49" s="156"/>
      <c r="T49" s="145"/>
      <c r="U49" s="146"/>
      <c r="V49" s="149"/>
      <c r="W49" s="157"/>
      <c r="X49" s="158"/>
      <c r="Y49" s="156"/>
      <c r="Z49" s="145"/>
      <c r="AA49" s="146"/>
      <c r="AB49" s="149"/>
      <c r="AC49" s="157"/>
      <c r="AD49" s="158"/>
      <c r="AE49" s="156"/>
      <c r="AF49" s="145"/>
      <c r="AG49" s="146"/>
      <c r="AH49" s="149"/>
      <c r="AI49" s="157"/>
      <c r="AJ49" s="158"/>
    </row>
    <row r="50" spans="1:36" ht="18" customHeight="1">
      <c r="A50" s="57">
        <v>46</v>
      </c>
      <c r="B50" s="286" t="s">
        <v>58</v>
      </c>
      <c r="C50" s="651"/>
      <c r="D50" s="65"/>
      <c r="E50" s="66"/>
      <c r="F50" s="66"/>
      <c r="G50" s="66"/>
      <c r="H50" s="279"/>
      <c r="I50" s="67"/>
      <c r="J50" s="68"/>
      <c r="K50" s="69"/>
      <c r="L50" s="68"/>
      <c r="M50" s="70"/>
      <c r="N50" s="70" t="s">
        <v>1</v>
      </c>
      <c r="O50" s="671"/>
      <c r="P50" s="664" t="s">
        <v>179</v>
      </c>
      <c r="Q50" s="677"/>
      <c r="R50" s="76"/>
      <c r="S50" s="85"/>
      <c r="T50" s="72"/>
      <c r="U50" s="87"/>
      <c r="V50" s="74"/>
      <c r="W50" s="120"/>
      <c r="X50" s="117"/>
      <c r="Y50" s="85"/>
      <c r="Z50" s="72"/>
      <c r="AA50" s="87"/>
      <c r="AB50" s="74"/>
      <c r="AC50" s="120"/>
      <c r="AD50" s="117"/>
      <c r="AE50" s="85"/>
      <c r="AF50" s="72"/>
      <c r="AG50" s="87"/>
      <c r="AH50" s="74"/>
      <c r="AI50" s="120"/>
      <c r="AJ50" s="117"/>
    </row>
    <row r="51" spans="1:36" ht="18" customHeight="1">
      <c r="A51" s="57">
        <v>47</v>
      </c>
      <c r="B51" s="286" t="s">
        <v>58</v>
      </c>
      <c r="C51" s="651"/>
      <c r="D51" s="65"/>
      <c r="E51" s="66"/>
      <c r="F51" s="66"/>
      <c r="G51" s="66"/>
      <c r="H51" s="279"/>
      <c r="I51" s="67"/>
      <c r="J51" s="68"/>
      <c r="K51" s="69"/>
      <c r="L51" s="68"/>
      <c r="M51" s="70"/>
      <c r="N51" s="70" t="s">
        <v>1</v>
      </c>
      <c r="O51" s="671"/>
      <c r="P51" s="664" t="s">
        <v>179</v>
      </c>
      <c r="Q51" s="677"/>
      <c r="R51" s="76"/>
      <c r="S51" s="85"/>
      <c r="T51" s="72"/>
      <c r="U51" s="87"/>
      <c r="V51" s="74"/>
      <c r="W51" s="120"/>
      <c r="X51" s="117"/>
      <c r="Y51" s="85"/>
      <c r="Z51" s="72"/>
      <c r="AA51" s="87"/>
      <c r="AB51" s="74"/>
      <c r="AC51" s="120"/>
      <c r="AD51" s="117"/>
      <c r="AE51" s="85"/>
      <c r="AF51" s="72"/>
      <c r="AG51" s="87"/>
      <c r="AH51" s="74"/>
      <c r="AI51" s="120"/>
      <c r="AJ51" s="117"/>
    </row>
    <row r="52" spans="1:36" ht="18" customHeight="1">
      <c r="A52" s="57">
        <v>48</v>
      </c>
      <c r="B52" s="286" t="s">
        <v>58</v>
      </c>
      <c r="C52" s="651"/>
      <c r="D52" s="65"/>
      <c r="E52" s="66"/>
      <c r="F52" s="66"/>
      <c r="G52" s="66"/>
      <c r="H52" s="279"/>
      <c r="I52" s="67"/>
      <c r="J52" s="68"/>
      <c r="K52" s="69"/>
      <c r="L52" s="68"/>
      <c r="M52" s="70"/>
      <c r="N52" s="70" t="s">
        <v>1</v>
      </c>
      <c r="O52" s="671"/>
      <c r="P52" s="664" t="s">
        <v>179</v>
      </c>
      <c r="Q52" s="677"/>
      <c r="R52" s="76"/>
      <c r="S52" s="85"/>
      <c r="T52" s="72"/>
      <c r="U52" s="87"/>
      <c r="V52" s="74"/>
      <c r="W52" s="120"/>
      <c r="X52" s="117"/>
      <c r="Y52" s="85"/>
      <c r="Z52" s="72"/>
      <c r="AA52" s="87"/>
      <c r="AB52" s="74"/>
      <c r="AC52" s="120"/>
      <c r="AD52" s="117"/>
      <c r="AE52" s="85"/>
      <c r="AF52" s="72"/>
      <c r="AG52" s="87"/>
      <c r="AH52" s="74"/>
      <c r="AI52" s="120"/>
      <c r="AJ52" s="117"/>
    </row>
    <row r="53" spans="1:36" ht="18" customHeight="1">
      <c r="A53" s="57">
        <v>49</v>
      </c>
      <c r="B53" s="286" t="s">
        <v>58</v>
      </c>
      <c r="C53" s="651"/>
      <c r="D53" s="65"/>
      <c r="E53" s="66"/>
      <c r="F53" s="66"/>
      <c r="G53" s="66"/>
      <c r="H53" s="279"/>
      <c r="I53" s="67"/>
      <c r="J53" s="68"/>
      <c r="K53" s="69"/>
      <c r="L53" s="68"/>
      <c r="M53" s="70"/>
      <c r="N53" s="70" t="s">
        <v>1</v>
      </c>
      <c r="O53" s="671"/>
      <c r="P53" s="664" t="s">
        <v>179</v>
      </c>
      <c r="Q53" s="677"/>
      <c r="R53" s="76"/>
      <c r="S53" s="85"/>
      <c r="T53" s="72"/>
      <c r="U53" s="87"/>
      <c r="V53" s="74"/>
      <c r="W53" s="120"/>
      <c r="X53" s="117"/>
      <c r="Y53" s="85"/>
      <c r="Z53" s="72"/>
      <c r="AA53" s="87"/>
      <c r="AB53" s="74"/>
      <c r="AC53" s="120"/>
      <c r="AD53" s="117"/>
      <c r="AE53" s="85"/>
      <c r="AF53" s="72"/>
      <c r="AG53" s="87"/>
      <c r="AH53" s="74"/>
      <c r="AI53" s="120"/>
      <c r="AJ53" s="117"/>
    </row>
    <row r="54" spans="1:36" ht="18" customHeight="1" thickBot="1">
      <c r="A54" s="58">
        <v>50</v>
      </c>
      <c r="B54" s="297" t="s">
        <v>58</v>
      </c>
      <c r="C54" s="653"/>
      <c r="D54" s="139"/>
      <c r="E54" s="140"/>
      <c r="F54" s="140"/>
      <c r="G54" s="140"/>
      <c r="H54" s="281"/>
      <c r="I54" s="141"/>
      <c r="J54" s="142"/>
      <c r="K54" s="143"/>
      <c r="L54" s="142"/>
      <c r="M54" s="144"/>
      <c r="N54" s="144" t="s">
        <v>1</v>
      </c>
      <c r="O54" s="673"/>
      <c r="P54" s="666" t="s">
        <v>179</v>
      </c>
      <c r="Q54" s="679"/>
      <c r="R54" s="152"/>
      <c r="S54" s="160"/>
      <c r="T54" s="147"/>
      <c r="U54" s="148"/>
      <c r="V54" s="150"/>
      <c r="W54" s="161"/>
      <c r="X54" s="162"/>
      <c r="Y54" s="160"/>
      <c r="Z54" s="147"/>
      <c r="AA54" s="148"/>
      <c r="AB54" s="150"/>
      <c r="AC54" s="161"/>
      <c r="AD54" s="162"/>
      <c r="AE54" s="160"/>
      <c r="AF54" s="147"/>
      <c r="AG54" s="148"/>
      <c r="AH54" s="150"/>
      <c r="AI54" s="161"/>
      <c r="AJ54" s="162"/>
    </row>
    <row r="55" spans="1:36" ht="18" customHeight="1">
      <c r="A55" s="57">
        <v>51</v>
      </c>
      <c r="B55" s="286" t="s">
        <v>58</v>
      </c>
      <c r="C55" s="651"/>
      <c r="D55" s="65"/>
      <c r="E55" s="66"/>
      <c r="F55" s="66"/>
      <c r="G55" s="66"/>
      <c r="H55" s="279"/>
      <c r="I55" s="67"/>
      <c r="J55" s="68"/>
      <c r="K55" s="69"/>
      <c r="L55" s="68"/>
      <c r="M55" s="70"/>
      <c r="N55" s="70" t="s">
        <v>1</v>
      </c>
      <c r="O55" s="671"/>
      <c r="P55" s="664" t="s">
        <v>179</v>
      </c>
      <c r="Q55" s="677"/>
      <c r="R55" s="76"/>
      <c r="S55" s="85"/>
      <c r="T55" s="72"/>
      <c r="U55" s="87"/>
      <c r="V55" s="74"/>
      <c r="W55" s="120"/>
      <c r="X55" s="117"/>
      <c r="Y55" s="85"/>
      <c r="Z55" s="72"/>
      <c r="AA55" s="87"/>
      <c r="AB55" s="74"/>
      <c r="AC55" s="120"/>
      <c r="AD55" s="117"/>
      <c r="AE55" s="85"/>
      <c r="AF55" s="72"/>
      <c r="AG55" s="87"/>
      <c r="AH55" s="74"/>
      <c r="AI55" s="120"/>
      <c r="AJ55" s="117"/>
    </row>
    <row r="56" spans="1:36" ht="18" customHeight="1">
      <c r="A56" s="57">
        <v>52</v>
      </c>
      <c r="B56" s="286" t="s">
        <v>58</v>
      </c>
      <c r="C56" s="651"/>
      <c r="D56" s="65"/>
      <c r="E56" s="66"/>
      <c r="F56" s="66"/>
      <c r="G56" s="66"/>
      <c r="H56" s="279"/>
      <c r="I56" s="67"/>
      <c r="J56" s="68"/>
      <c r="K56" s="69"/>
      <c r="L56" s="68"/>
      <c r="M56" s="70"/>
      <c r="N56" s="70" t="s">
        <v>1</v>
      </c>
      <c r="O56" s="671"/>
      <c r="P56" s="664" t="s">
        <v>179</v>
      </c>
      <c r="Q56" s="677"/>
      <c r="R56" s="76"/>
      <c r="S56" s="85"/>
      <c r="T56" s="72"/>
      <c r="U56" s="87"/>
      <c r="V56" s="74"/>
      <c r="W56" s="120"/>
      <c r="X56" s="117"/>
      <c r="Y56" s="85"/>
      <c r="Z56" s="72"/>
      <c r="AA56" s="87"/>
      <c r="AB56" s="74"/>
      <c r="AC56" s="120"/>
      <c r="AD56" s="117"/>
      <c r="AE56" s="85"/>
      <c r="AF56" s="72"/>
      <c r="AG56" s="87"/>
      <c r="AH56" s="74"/>
      <c r="AI56" s="120"/>
      <c r="AJ56" s="117"/>
    </row>
    <row r="57" spans="1:36" ht="18" customHeight="1">
      <c r="A57" s="57">
        <v>53</v>
      </c>
      <c r="B57" s="286" t="s">
        <v>58</v>
      </c>
      <c r="C57" s="651"/>
      <c r="D57" s="65"/>
      <c r="E57" s="66"/>
      <c r="F57" s="66"/>
      <c r="G57" s="66"/>
      <c r="H57" s="279"/>
      <c r="I57" s="67"/>
      <c r="J57" s="68"/>
      <c r="K57" s="69"/>
      <c r="L57" s="68"/>
      <c r="M57" s="70"/>
      <c r="N57" s="70" t="s">
        <v>1</v>
      </c>
      <c r="O57" s="671"/>
      <c r="P57" s="664" t="s">
        <v>179</v>
      </c>
      <c r="Q57" s="677"/>
      <c r="R57" s="76"/>
      <c r="S57" s="85"/>
      <c r="T57" s="72"/>
      <c r="U57" s="87"/>
      <c r="V57" s="74"/>
      <c r="W57" s="120"/>
      <c r="X57" s="117"/>
      <c r="Y57" s="85"/>
      <c r="Z57" s="72"/>
      <c r="AA57" s="87"/>
      <c r="AB57" s="74"/>
      <c r="AC57" s="120"/>
      <c r="AD57" s="117"/>
      <c r="AE57" s="85"/>
      <c r="AF57" s="72"/>
      <c r="AG57" s="87"/>
      <c r="AH57" s="74"/>
      <c r="AI57" s="120"/>
      <c r="AJ57" s="117"/>
    </row>
    <row r="58" spans="1:36" ht="18" customHeight="1">
      <c r="A58" s="57">
        <v>54</v>
      </c>
      <c r="B58" s="286" t="s">
        <v>58</v>
      </c>
      <c r="C58" s="651"/>
      <c r="D58" s="65"/>
      <c r="E58" s="66"/>
      <c r="F58" s="66"/>
      <c r="G58" s="66"/>
      <c r="H58" s="279"/>
      <c r="I58" s="67"/>
      <c r="J58" s="68"/>
      <c r="K58" s="69"/>
      <c r="L58" s="68"/>
      <c r="M58" s="70"/>
      <c r="N58" s="70" t="s">
        <v>1</v>
      </c>
      <c r="O58" s="671"/>
      <c r="P58" s="664" t="s">
        <v>179</v>
      </c>
      <c r="Q58" s="677"/>
      <c r="R58" s="76"/>
      <c r="S58" s="85"/>
      <c r="T58" s="72"/>
      <c r="U58" s="87"/>
      <c r="V58" s="74"/>
      <c r="W58" s="120"/>
      <c r="X58" s="117"/>
      <c r="Y58" s="85"/>
      <c r="Z58" s="72"/>
      <c r="AA58" s="87"/>
      <c r="AB58" s="74"/>
      <c r="AC58" s="120"/>
      <c r="AD58" s="117"/>
      <c r="AE58" s="85"/>
      <c r="AF58" s="72"/>
      <c r="AG58" s="87"/>
      <c r="AH58" s="74"/>
      <c r="AI58" s="120"/>
      <c r="AJ58" s="117"/>
    </row>
    <row r="59" spans="1:36" ht="18" customHeight="1">
      <c r="A59" s="56">
        <v>55</v>
      </c>
      <c r="B59" s="291" t="s">
        <v>58</v>
      </c>
      <c r="C59" s="652"/>
      <c r="D59" s="133"/>
      <c r="E59" s="134"/>
      <c r="F59" s="134"/>
      <c r="G59" s="134"/>
      <c r="H59" s="280"/>
      <c r="I59" s="135"/>
      <c r="J59" s="136"/>
      <c r="K59" s="137"/>
      <c r="L59" s="136"/>
      <c r="M59" s="138"/>
      <c r="N59" s="138" t="s">
        <v>1</v>
      </c>
      <c r="O59" s="672"/>
      <c r="P59" s="665" t="s">
        <v>179</v>
      </c>
      <c r="Q59" s="678"/>
      <c r="R59" s="151"/>
      <c r="S59" s="156"/>
      <c r="T59" s="145"/>
      <c r="U59" s="146"/>
      <c r="V59" s="149"/>
      <c r="W59" s="157"/>
      <c r="X59" s="158"/>
      <c r="Y59" s="156"/>
      <c r="Z59" s="145"/>
      <c r="AA59" s="146"/>
      <c r="AB59" s="149"/>
      <c r="AC59" s="157"/>
      <c r="AD59" s="158"/>
      <c r="AE59" s="156"/>
      <c r="AF59" s="145"/>
      <c r="AG59" s="146"/>
      <c r="AH59" s="149"/>
      <c r="AI59" s="157"/>
      <c r="AJ59" s="158"/>
    </row>
    <row r="60" spans="1:36" ht="18" customHeight="1">
      <c r="A60" s="57">
        <v>56</v>
      </c>
      <c r="B60" s="286" t="s">
        <v>58</v>
      </c>
      <c r="C60" s="651"/>
      <c r="D60" s="65"/>
      <c r="E60" s="66"/>
      <c r="F60" s="66"/>
      <c r="G60" s="66"/>
      <c r="H60" s="279"/>
      <c r="I60" s="67"/>
      <c r="J60" s="68"/>
      <c r="K60" s="69"/>
      <c r="L60" s="68"/>
      <c r="M60" s="70"/>
      <c r="N60" s="70" t="s">
        <v>1</v>
      </c>
      <c r="O60" s="671"/>
      <c r="P60" s="664" t="s">
        <v>179</v>
      </c>
      <c r="Q60" s="677"/>
      <c r="R60" s="76"/>
      <c r="S60" s="85"/>
      <c r="T60" s="72"/>
      <c r="U60" s="87"/>
      <c r="V60" s="74"/>
      <c r="W60" s="120"/>
      <c r="X60" s="117"/>
      <c r="Y60" s="85"/>
      <c r="Z60" s="72"/>
      <c r="AA60" s="87"/>
      <c r="AB60" s="74"/>
      <c r="AC60" s="120"/>
      <c r="AD60" s="117"/>
      <c r="AE60" s="85"/>
      <c r="AF60" s="72"/>
      <c r="AG60" s="87"/>
      <c r="AH60" s="74"/>
      <c r="AI60" s="120"/>
      <c r="AJ60" s="117"/>
    </row>
    <row r="61" spans="1:36" ht="18" customHeight="1">
      <c r="A61" s="57">
        <v>57</v>
      </c>
      <c r="B61" s="286" t="s">
        <v>58</v>
      </c>
      <c r="C61" s="651"/>
      <c r="D61" s="65"/>
      <c r="E61" s="66"/>
      <c r="F61" s="66"/>
      <c r="G61" s="66"/>
      <c r="H61" s="279"/>
      <c r="I61" s="67"/>
      <c r="J61" s="68"/>
      <c r="K61" s="69"/>
      <c r="L61" s="68"/>
      <c r="M61" s="70"/>
      <c r="N61" s="70" t="s">
        <v>1</v>
      </c>
      <c r="O61" s="671"/>
      <c r="P61" s="664" t="s">
        <v>179</v>
      </c>
      <c r="Q61" s="677"/>
      <c r="R61" s="76"/>
      <c r="S61" s="85"/>
      <c r="T61" s="72"/>
      <c r="U61" s="87"/>
      <c r="V61" s="74"/>
      <c r="W61" s="120"/>
      <c r="X61" s="117"/>
      <c r="Y61" s="85"/>
      <c r="Z61" s="72"/>
      <c r="AA61" s="87"/>
      <c r="AB61" s="74"/>
      <c r="AC61" s="120"/>
      <c r="AD61" s="117"/>
      <c r="AE61" s="85"/>
      <c r="AF61" s="72"/>
      <c r="AG61" s="87"/>
      <c r="AH61" s="74"/>
      <c r="AI61" s="120"/>
      <c r="AJ61" s="117"/>
    </row>
    <row r="62" spans="1:36" ht="18" customHeight="1">
      <c r="A62" s="57">
        <v>58</v>
      </c>
      <c r="B62" s="286" t="s">
        <v>58</v>
      </c>
      <c r="C62" s="651"/>
      <c r="D62" s="65"/>
      <c r="E62" s="66"/>
      <c r="F62" s="66"/>
      <c r="G62" s="66"/>
      <c r="H62" s="279"/>
      <c r="I62" s="67"/>
      <c r="J62" s="68"/>
      <c r="K62" s="69"/>
      <c r="L62" s="68"/>
      <c r="M62" s="70"/>
      <c r="N62" s="70" t="s">
        <v>1</v>
      </c>
      <c r="O62" s="671"/>
      <c r="P62" s="664" t="s">
        <v>179</v>
      </c>
      <c r="Q62" s="677"/>
      <c r="R62" s="76"/>
      <c r="S62" s="85"/>
      <c r="T62" s="72"/>
      <c r="U62" s="87"/>
      <c r="V62" s="74"/>
      <c r="W62" s="120"/>
      <c r="X62" s="117"/>
      <c r="Y62" s="85"/>
      <c r="Z62" s="72"/>
      <c r="AA62" s="87"/>
      <c r="AB62" s="74"/>
      <c r="AC62" s="120"/>
      <c r="AD62" s="117"/>
      <c r="AE62" s="85"/>
      <c r="AF62" s="72"/>
      <c r="AG62" s="87"/>
      <c r="AH62" s="74"/>
      <c r="AI62" s="120"/>
      <c r="AJ62" s="117"/>
    </row>
    <row r="63" spans="1:36" ht="18" customHeight="1">
      <c r="A63" s="57">
        <v>59</v>
      </c>
      <c r="B63" s="286" t="s">
        <v>58</v>
      </c>
      <c r="C63" s="651"/>
      <c r="D63" s="65"/>
      <c r="E63" s="66"/>
      <c r="F63" s="66"/>
      <c r="G63" s="66"/>
      <c r="H63" s="279"/>
      <c r="I63" s="67"/>
      <c r="J63" s="68"/>
      <c r="K63" s="69"/>
      <c r="L63" s="68"/>
      <c r="M63" s="70"/>
      <c r="N63" s="70" t="s">
        <v>1</v>
      </c>
      <c r="O63" s="671"/>
      <c r="P63" s="664" t="s">
        <v>179</v>
      </c>
      <c r="Q63" s="677"/>
      <c r="R63" s="76"/>
      <c r="S63" s="85"/>
      <c r="T63" s="72"/>
      <c r="U63" s="87"/>
      <c r="V63" s="74"/>
      <c r="W63" s="120"/>
      <c r="X63" s="117"/>
      <c r="Y63" s="85"/>
      <c r="Z63" s="72"/>
      <c r="AA63" s="87"/>
      <c r="AB63" s="74"/>
      <c r="AC63" s="120"/>
      <c r="AD63" s="117"/>
      <c r="AE63" s="85"/>
      <c r="AF63" s="72"/>
      <c r="AG63" s="87"/>
      <c r="AH63" s="74"/>
      <c r="AI63" s="120"/>
      <c r="AJ63" s="117"/>
    </row>
    <row r="64" spans="1:36" ht="18" customHeight="1" thickBot="1">
      <c r="A64" s="58">
        <v>60</v>
      </c>
      <c r="B64" s="297" t="s">
        <v>58</v>
      </c>
      <c r="C64" s="653"/>
      <c r="D64" s="139"/>
      <c r="E64" s="140"/>
      <c r="F64" s="140"/>
      <c r="G64" s="140"/>
      <c r="H64" s="281"/>
      <c r="I64" s="141"/>
      <c r="J64" s="142"/>
      <c r="K64" s="143"/>
      <c r="L64" s="142"/>
      <c r="M64" s="144"/>
      <c r="N64" s="144" t="s">
        <v>1</v>
      </c>
      <c r="O64" s="673"/>
      <c r="P64" s="666" t="s">
        <v>179</v>
      </c>
      <c r="Q64" s="679"/>
      <c r="R64" s="152"/>
      <c r="S64" s="160"/>
      <c r="T64" s="147"/>
      <c r="U64" s="148"/>
      <c r="V64" s="150"/>
      <c r="W64" s="161"/>
      <c r="X64" s="162"/>
      <c r="Y64" s="160"/>
      <c r="Z64" s="147"/>
      <c r="AA64" s="148"/>
      <c r="AB64" s="150"/>
      <c r="AC64" s="161"/>
      <c r="AD64" s="162"/>
      <c r="AE64" s="160"/>
      <c r="AF64" s="147"/>
      <c r="AG64" s="148"/>
      <c r="AH64" s="150"/>
      <c r="AI64" s="161"/>
      <c r="AJ64" s="162"/>
    </row>
    <row r="65" spans="1:49" ht="18" customHeight="1">
      <c r="A65" s="57">
        <v>61</v>
      </c>
      <c r="B65" s="286" t="s">
        <v>58</v>
      </c>
      <c r="C65" s="651"/>
      <c r="D65" s="65"/>
      <c r="E65" s="66"/>
      <c r="F65" s="66"/>
      <c r="G65" s="66"/>
      <c r="H65" s="279"/>
      <c r="I65" s="67"/>
      <c r="J65" s="68"/>
      <c r="K65" s="69"/>
      <c r="L65" s="68"/>
      <c r="M65" s="70"/>
      <c r="N65" s="70" t="s">
        <v>1</v>
      </c>
      <c r="O65" s="671"/>
      <c r="P65" s="664" t="s">
        <v>179</v>
      </c>
      <c r="Q65" s="677"/>
      <c r="R65" s="76"/>
      <c r="S65" s="85"/>
      <c r="T65" s="72"/>
      <c r="U65" s="87"/>
      <c r="V65" s="74"/>
      <c r="W65" s="120"/>
      <c r="X65" s="117"/>
      <c r="Y65" s="85"/>
      <c r="Z65" s="72"/>
      <c r="AA65" s="87"/>
      <c r="AB65" s="74"/>
      <c r="AC65" s="120"/>
      <c r="AD65" s="117"/>
      <c r="AE65" s="85"/>
      <c r="AF65" s="72"/>
      <c r="AG65" s="87"/>
      <c r="AH65" s="74"/>
      <c r="AI65" s="120"/>
      <c r="AJ65" s="117"/>
    </row>
    <row r="66" spans="1:49" ht="18" customHeight="1">
      <c r="A66" s="57">
        <v>62</v>
      </c>
      <c r="B66" s="286" t="s">
        <v>58</v>
      </c>
      <c r="C66" s="651"/>
      <c r="D66" s="65"/>
      <c r="E66" s="66"/>
      <c r="F66" s="66"/>
      <c r="G66" s="66"/>
      <c r="H66" s="279"/>
      <c r="I66" s="67"/>
      <c r="J66" s="68"/>
      <c r="K66" s="69"/>
      <c r="L66" s="68"/>
      <c r="M66" s="70"/>
      <c r="N66" s="70" t="s">
        <v>1</v>
      </c>
      <c r="O66" s="671"/>
      <c r="P66" s="664" t="s">
        <v>179</v>
      </c>
      <c r="Q66" s="677"/>
      <c r="R66" s="76"/>
      <c r="S66" s="85"/>
      <c r="T66" s="72"/>
      <c r="U66" s="87"/>
      <c r="V66" s="74"/>
      <c r="W66" s="120"/>
      <c r="X66" s="117"/>
      <c r="Y66" s="85"/>
      <c r="Z66" s="72"/>
      <c r="AA66" s="87"/>
      <c r="AB66" s="74"/>
      <c r="AC66" s="120"/>
      <c r="AD66" s="117"/>
      <c r="AE66" s="85"/>
      <c r="AF66" s="72"/>
      <c r="AG66" s="87"/>
      <c r="AH66" s="74"/>
      <c r="AI66" s="120"/>
      <c r="AJ66" s="117"/>
    </row>
    <row r="67" spans="1:49" ht="18" customHeight="1">
      <c r="A67" s="57">
        <v>63</v>
      </c>
      <c r="B67" s="286" t="s">
        <v>58</v>
      </c>
      <c r="C67" s="651"/>
      <c r="D67" s="65"/>
      <c r="E67" s="66"/>
      <c r="F67" s="66"/>
      <c r="G67" s="66"/>
      <c r="H67" s="279"/>
      <c r="I67" s="67"/>
      <c r="J67" s="68"/>
      <c r="K67" s="69"/>
      <c r="L67" s="68"/>
      <c r="M67" s="70"/>
      <c r="N67" s="70" t="s">
        <v>1</v>
      </c>
      <c r="O67" s="671"/>
      <c r="P67" s="664" t="s">
        <v>179</v>
      </c>
      <c r="Q67" s="677"/>
      <c r="R67" s="76"/>
      <c r="S67" s="85"/>
      <c r="T67" s="72"/>
      <c r="U67" s="87"/>
      <c r="V67" s="74"/>
      <c r="W67" s="120"/>
      <c r="X67" s="117"/>
      <c r="Y67" s="85"/>
      <c r="Z67" s="72"/>
      <c r="AA67" s="87"/>
      <c r="AB67" s="74"/>
      <c r="AC67" s="120"/>
      <c r="AD67" s="117"/>
      <c r="AE67" s="85"/>
      <c r="AF67" s="72"/>
      <c r="AG67" s="87"/>
      <c r="AH67" s="74"/>
      <c r="AI67" s="120"/>
      <c r="AJ67" s="117"/>
    </row>
    <row r="68" spans="1:49" ht="18" customHeight="1">
      <c r="A68" s="57">
        <v>64</v>
      </c>
      <c r="B68" s="286" t="s">
        <v>58</v>
      </c>
      <c r="C68" s="651"/>
      <c r="D68" s="65"/>
      <c r="E68" s="66"/>
      <c r="F68" s="66"/>
      <c r="G68" s="66"/>
      <c r="H68" s="279"/>
      <c r="I68" s="67"/>
      <c r="J68" s="68"/>
      <c r="K68" s="69"/>
      <c r="L68" s="68"/>
      <c r="M68" s="70"/>
      <c r="N68" s="70" t="s">
        <v>1</v>
      </c>
      <c r="O68" s="671"/>
      <c r="P68" s="664" t="s">
        <v>179</v>
      </c>
      <c r="Q68" s="677"/>
      <c r="R68" s="76"/>
      <c r="S68" s="85"/>
      <c r="T68" s="72"/>
      <c r="U68" s="87"/>
      <c r="V68" s="74"/>
      <c r="W68" s="120"/>
      <c r="X68" s="117"/>
      <c r="Y68" s="85"/>
      <c r="Z68" s="72"/>
      <c r="AA68" s="87"/>
      <c r="AB68" s="74"/>
      <c r="AC68" s="120"/>
      <c r="AD68" s="117"/>
      <c r="AE68" s="85"/>
      <c r="AF68" s="72"/>
      <c r="AG68" s="87"/>
      <c r="AH68" s="74"/>
      <c r="AI68" s="120"/>
      <c r="AJ68" s="117"/>
    </row>
    <row r="69" spans="1:49" ht="18" customHeight="1">
      <c r="A69" s="56">
        <v>65</v>
      </c>
      <c r="B69" s="291" t="s">
        <v>58</v>
      </c>
      <c r="C69" s="652"/>
      <c r="D69" s="133"/>
      <c r="E69" s="134"/>
      <c r="F69" s="134"/>
      <c r="G69" s="134"/>
      <c r="H69" s="280"/>
      <c r="I69" s="135"/>
      <c r="J69" s="136"/>
      <c r="K69" s="137"/>
      <c r="L69" s="136"/>
      <c r="M69" s="138"/>
      <c r="N69" s="138" t="s">
        <v>1</v>
      </c>
      <c r="O69" s="672"/>
      <c r="P69" s="665" t="s">
        <v>179</v>
      </c>
      <c r="Q69" s="678"/>
      <c r="R69" s="151"/>
      <c r="S69" s="156"/>
      <c r="T69" s="145"/>
      <c r="U69" s="146"/>
      <c r="V69" s="149"/>
      <c r="W69" s="157"/>
      <c r="X69" s="158"/>
      <c r="Y69" s="156"/>
      <c r="Z69" s="145"/>
      <c r="AA69" s="146"/>
      <c r="AB69" s="149"/>
      <c r="AC69" s="157"/>
      <c r="AD69" s="158"/>
      <c r="AE69" s="156"/>
      <c r="AF69" s="145"/>
      <c r="AG69" s="146"/>
      <c r="AH69" s="149"/>
      <c r="AI69" s="157"/>
      <c r="AJ69" s="158"/>
    </row>
    <row r="70" spans="1:49" ht="18" customHeight="1">
      <c r="A70" s="57">
        <v>66</v>
      </c>
      <c r="B70" s="286" t="s">
        <v>58</v>
      </c>
      <c r="C70" s="651"/>
      <c r="D70" s="65"/>
      <c r="E70" s="66"/>
      <c r="F70" s="66"/>
      <c r="G70" s="66"/>
      <c r="H70" s="279"/>
      <c r="I70" s="67"/>
      <c r="J70" s="68"/>
      <c r="K70" s="69"/>
      <c r="L70" s="68"/>
      <c r="M70" s="70"/>
      <c r="N70" s="70" t="s">
        <v>1</v>
      </c>
      <c r="O70" s="671"/>
      <c r="P70" s="664" t="s">
        <v>179</v>
      </c>
      <c r="Q70" s="677"/>
      <c r="R70" s="76"/>
      <c r="S70" s="85"/>
      <c r="T70" s="72"/>
      <c r="U70" s="87"/>
      <c r="V70" s="74"/>
      <c r="W70" s="120"/>
      <c r="X70" s="117"/>
      <c r="Y70" s="85"/>
      <c r="Z70" s="72"/>
      <c r="AA70" s="87"/>
      <c r="AB70" s="74"/>
      <c r="AC70" s="120"/>
      <c r="AD70" s="117"/>
      <c r="AE70" s="85"/>
      <c r="AF70" s="72"/>
      <c r="AG70" s="87"/>
      <c r="AH70" s="74"/>
      <c r="AI70" s="120"/>
      <c r="AJ70" s="117"/>
    </row>
    <row r="71" spans="1:49" ht="18" customHeight="1">
      <c r="A71" s="57">
        <v>67</v>
      </c>
      <c r="B71" s="286" t="s">
        <v>58</v>
      </c>
      <c r="C71" s="651"/>
      <c r="D71" s="65"/>
      <c r="E71" s="66"/>
      <c r="F71" s="66"/>
      <c r="G71" s="66"/>
      <c r="H71" s="279"/>
      <c r="I71" s="67"/>
      <c r="J71" s="68"/>
      <c r="K71" s="69"/>
      <c r="L71" s="68"/>
      <c r="M71" s="70"/>
      <c r="N71" s="70" t="s">
        <v>1</v>
      </c>
      <c r="O71" s="671"/>
      <c r="P71" s="664" t="s">
        <v>179</v>
      </c>
      <c r="Q71" s="677"/>
      <c r="R71" s="76"/>
      <c r="S71" s="85"/>
      <c r="T71" s="72"/>
      <c r="U71" s="87"/>
      <c r="V71" s="74"/>
      <c r="W71" s="120"/>
      <c r="X71" s="117"/>
      <c r="Y71" s="85"/>
      <c r="Z71" s="72"/>
      <c r="AA71" s="87"/>
      <c r="AB71" s="74"/>
      <c r="AC71" s="120"/>
      <c r="AD71" s="117"/>
      <c r="AE71" s="85"/>
      <c r="AF71" s="72"/>
      <c r="AG71" s="87"/>
      <c r="AH71" s="74"/>
      <c r="AI71" s="120"/>
      <c r="AJ71" s="117"/>
    </row>
    <row r="72" spans="1:49" ht="18" customHeight="1">
      <c r="A72" s="57">
        <v>68</v>
      </c>
      <c r="B72" s="286" t="s">
        <v>58</v>
      </c>
      <c r="C72" s="651"/>
      <c r="D72" s="65"/>
      <c r="E72" s="66"/>
      <c r="F72" s="66"/>
      <c r="G72" s="66"/>
      <c r="H72" s="279"/>
      <c r="I72" s="67"/>
      <c r="J72" s="68"/>
      <c r="K72" s="69"/>
      <c r="L72" s="68"/>
      <c r="M72" s="70"/>
      <c r="N72" s="70" t="s">
        <v>1</v>
      </c>
      <c r="O72" s="671"/>
      <c r="P72" s="664" t="s">
        <v>179</v>
      </c>
      <c r="Q72" s="677"/>
      <c r="R72" s="76"/>
      <c r="S72" s="85"/>
      <c r="T72" s="72"/>
      <c r="U72" s="87"/>
      <c r="V72" s="74"/>
      <c r="W72" s="120"/>
      <c r="X72" s="117"/>
      <c r="Y72" s="85"/>
      <c r="Z72" s="72"/>
      <c r="AA72" s="87"/>
      <c r="AB72" s="74"/>
      <c r="AC72" s="120"/>
      <c r="AD72" s="117"/>
      <c r="AE72" s="85"/>
      <c r="AF72" s="72"/>
      <c r="AG72" s="87"/>
      <c r="AH72" s="74"/>
      <c r="AI72" s="120"/>
      <c r="AJ72" s="117"/>
    </row>
    <row r="73" spans="1:49" ht="18" customHeight="1">
      <c r="A73" s="57">
        <v>69</v>
      </c>
      <c r="B73" s="286" t="s">
        <v>58</v>
      </c>
      <c r="C73" s="651"/>
      <c r="D73" s="65"/>
      <c r="E73" s="66"/>
      <c r="F73" s="66"/>
      <c r="G73" s="66"/>
      <c r="H73" s="279"/>
      <c r="I73" s="67"/>
      <c r="J73" s="68"/>
      <c r="K73" s="69"/>
      <c r="L73" s="68"/>
      <c r="M73" s="70"/>
      <c r="N73" s="70" t="s">
        <v>1</v>
      </c>
      <c r="O73" s="671"/>
      <c r="P73" s="664" t="s">
        <v>179</v>
      </c>
      <c r="Q73" s="677"/>
      <c r="R73" s="76"/>
      <c r="S73" s="85"/>
      <c r="T73" s="72"/>
      <c r="U73" s="87"/>
      <c r="V73" s="74"/>
      <c r="W73" s="120"/>
      <c r="X73" s="117"/>
      <c r="Y73" s="85"/>
      <c r="Z73" s="72"/>
      <c r="AA73" s="87"/>
      <c r="AB73" s="74"/>
      <c r="AC73" s="120"/>
      <c r="AD73" s="117"/>
      <c r="AE73" s="85"/>
      <c r="AF73" s="72"/>
      <c r="AG73" s="87"/>
      <c r="AH73" s="74"/>
      <c r="AI73" s="120"/>
      <c r="AJ73" s="117"/>
    </row>
    <row r="74" spans="1:49" ht="18" customHeight="1" thickBot="1">
      <c r="A74" s="58">
        <v>70</v>
      </c>
      <c r="B74" s="297" t="s">
        <v>58</v>
      </c>
      <c r="C74" s="653"/>
      <c r="D74" s="139"/>
      <c r="E74" s="140"/>
      <c r="F74" s="140"/>
      <c r="G74" s="140"/>
      <c r="H74" s="281"/>
      <c r="I74" s="141"/>
      <c r="J74" s="142"/>
      <c r="K74" s="143"/>
      <c r="L74" s="142"/>
      <c r="M74" s="144"/>
      <c r="N74" s="144" t="s">
        <v>1</v>
      </c>
      <c r="O74" s="673"/>
      <c r="P74" s="666" t="s">
        <v>179</v>
      </c>
      <c r="Q74" s="679"/>
      <c r="R74" s="152"/>
      <c r="S74" s="160"/>
      <c r="T74" s="147"/>
      <c r="U74" s="148"/>
      <c r="V74" s="150"/>
      <c r="W74" s="161"/>
      <c r="X74" s="162"/>
      <c r="Y74" s="160"/>
      <c r="Z74" s="147"/>
      <c r="AA74" s="148"/>
      <c r="AB74" s="150"/>
      <c r="AC74" s="161"/>
      <c r="AD74" s="162"/>
      <c r="AE74" s="160"/>
      <c r="AF74" s="147"/>
      <c r="AG74" s="148"/>
      <c r="AH74" s="150"/>
      <c r="AI74" s="161"/>
      <c r="AJ74" s="162"/>
    </row>
    <row r="75" spans="1:49" ht="15" thickBot="1">
      <c r="A75" s="1"/>
      <c r="B75" s="96" t="s">
        <v>437</v>
      </c>
      <c r="C75" s="499"/>
      <c r="D75" s="499"/>
      <c r="E75" s="499"/>
      <c r="F75" s="499"/>
      <c r="G75" s="499"/>
      <c r="H75" s="499"/>
      <c r="I75" s="499"/>
      <c r="J75" s="499"/>
      <c r="K75" s="499"/>
      <c r="L75" s="499"/>
      <c r="M75" s="96" t="s">
        <v>438</v>
      </c>
      <c r="N75" s="499"/>
      <c r="O75" s="96"/>
      <c r="P75" s="661"/>
      <c r="Q75" s="499"/>
      <c r="R75" s="499"/>
      <c r="S75" s="499" t="s">
        <v>439</v>
      </c>
      <c r="T75" s="96" t="s">
        <v>440</v>
      </c>
      <c r="U75" s="499" t="s">
        <v>441</v>
      </c>
      <c r="V75" s="499"/>
      <c r="W75" s="499"/>
      <c r="X75" s="499"/>
      <c r="Y75" s="499" t="s">
        <v>442</v>
      </c>
      <c r="Z75" s="96" t="s">
        <v>443</v>
      </c>
      <c r="AA75" s="499" t="s">
        <v>444</v>
      </c>
      <c r="AB75" s="96"/>
      <c r="AC75" s="96"/>
      <c r="AD75" s="96"/>
      <c r="AE75" s="499" t="s">
        <v>445</v>
      </c>
      <c r="AF75" s="96" t="s">
        <v>446</v>
      </c>
      <c r="AG75" s="499" t="s">
        <v>447</v>
      </c>
      <c r="AH75" s="499"/>
      <c r="AI75" s="499"/>
      <c r="AJ75" s="499"/>
      <c r="AO75" t="s">
        <v>184</v>
      </c>
      <c r="AR75" t="s">
        <v>182</v>
      </c>
      <c r="AU75" t="s">
        <v>183</v>
      </c>
    </row>
    <row r="76" spans="1:49" ht="15" thickBot="1">
      <c r="A76" s="1"/>
      <c r="B76" s="500">
        <f>COUNTIFS($B$5:$B$74,"&lt;&gt;",$D$5:$D$74,"&lt;&gt;",$E$5:$E$74,"&lt;&gt;",$M$5:$M$74,"")</f>
        <v>0</v>
      </c>
      <c r="C76" s="96"/>
      <c r="D76" s="96"/>
      <c r="E76" s="96"/>
      <c r="F76" s="96"/>
      <c r="G76" s="96"/>
      <c r="H76" s="96"/>
      <c r="I76" s="96"/>
      <c r="J76" s="96"/>
      <c r="K76" s="96"/>
      <c r="L76" s="96"/>
      <c r="M76" s="500">
        <f>COUNTIFS($M$5:$M$74,"&lt;&gt;")</f>
        <v>0</v>
      </c>
      <c r="N76" s="96"/>
      <c r="O76" s="96"/>
      <c r="P76" s="662"/>
      <c r="Q76" s="96"/>
      <c r="R76" s="96"/>
      <c r="S76" s="45">
        <f>COUNTIFS(S5:S74,"&lt;&gt;",$D5:$D74,"&lt;&gt;")</f>
        <v>0</v>
      </c>
      <c r="T76" s="45">
        <f>COUNTIFS(T5:T74,"&lt;&gt;",$D5:$D74,"&lt;&gt;")</f>
        <v>0</v>
      </c>
      <c r="U76" s="45">
        <f>COUNTIFS(T5:T74,"&lt;&gt;",$M5:$M74,"&lt;&gt;")</f>
        <v>0</v>
      </c>
      <c r="V76" s="96"/>
      <c r="W76" s="96"/>
      <c r="X76" s="96"/>
      <c r="Y76" s="45">
        <f>COUNTIFS(Y5:Y74,"&lt;&gt;",$D5:$D74,"&lt;&gt;")</f>
        <v>0</v>
      </c>
      <c r="Z76" s="45">
        <f>COUNTIFS(Z5:Z74,"&lt;&gt;",$D5:$D74,"&lt;&gt;")</f>
        <v>0</v>
      </c>
      <c r="AA76" s="45">
        <f>COUNTIFS(Z5:Z74,"&lt;&gt;",$M5:$M74,"&lt;&gt;")</f>
        <v>0</v>
      </c>
      <c r="AB76" s="96"/>
      <c r="AC76" s="96"/>
      <c r="AD76" s="96"/>
      <c r="AE76" s="45">
        <f>COUNTIFS(AE5:AE74,"&lt;&gt;",$D5:$D74,"&lt;&gt;")</f>
        <v>0</v>
      </c>
      <c r="AF76" s="45">
        <f>COUNTIFS(AF5:AF74,"&lt;&gt;",$D5:$D74,"&lt;&gt;")</f>
        <v>0</v>
      </c>
      <c r="AG76" s="45">
        <f>COUNTIFS(AF5:AF74,"&lt;&gt;",$M5:$M74,"&lt;&gt;")</f>
        <v>0</v>
      </c>
      <c r="AH76" s="96"/>
      <c r="AI76" s="96"/>
      <c r="AJ76" s="96"/>
      <c r="AM76" s="44">
        <f>総括申込!$U$6</f>
        <v>0</v>
      </c>
      <c r="AO76" s="89">
        <f>IF(OR($AM76="一般",$AM76="大学"),$T76+$Z76+$AF76,0)</f>
        <v>0</v>
      </c>
      <c r="AP76" s="90">
        <f>IF(OR($AM76="一般",$AM76="大学"),$U76+$AA76+$AG76,0)</f>
        <v>0</v>
      </c>
      <c r="AQ76" s="91">
        <f>IF(OR($AM76="一般",$AM76="大学"),$S76+$Y76+$AE76,0)</f>
        <v>0</v>
      </c>
      <c r="AR76" s="89">
        <f>IF($AM76="高校",$T76+$Z76+$AF76,0)</f>
        <v>0</v>
      </c>
      <c r="AS76" s="90">
        <f>IF($AM76="高校",$U76+$AA76+$AG76,0)</f>
        <v>0</v>
      </c>
      <c r="AT76" s="91">
        <f>IF($AM76="高校",$S76+$Y76+$AE76,0)</f>
        <v>0</v>
      </c>
      <c r="AU76" s="89">
        <f>IF($AM76="中学",$T76+$Z76+$AF76,0)</f>
        <v>0</v>
      </c>
      <c r="AV76" s="90">
        <f>IF($AM76="中学",$U76+$AA76+$AG76,0)</f>
        <v>0</v>
      </c>
      <c r="AW76" s="91">
        <f>IF($AM76="中学",$S76+$Y76+$AE76,0)</f>
        <v>0</v>
      </c>
    </row>
  </sheetData>
  <sheetProtection algorithmName="SHA-512" hashValue="5M131OCBftXy97blSjFu+S09v/wwW7P8qDa++dOb5hooKg75GQRyKbAPZmnDs9bs6oLuvxflEqUZzNL4jVHTyA==" saltValue="c+pAgLjvCTI9MVvt3dcG9Q=="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23">
    <dataValidation imeMode="off" allowBlank="1" showInputMessage="1" showErrorMessage="1" prompt="「/」を入れず西暦年の下2桁と月日を6文字の数字だけで入力" sqref="J5" xr:uid="{00000000-0002-0000-0300-000002000000}"/>
    <dataValidation type="list" showInputMessage="1" showErrorMessage="1" errorTitle="選択エラー" error="○を選択してください" prompt="4x400mRのﾘﾚｰﾒﾝﾊﾞｰを「○」で選択" sqref="R5" xr:uid="{00000000-0002-0000-0300-000006000000}">
      <formula1>有無</formula1>
    </dataValidation>
    <dataValidation type="list" showInputMessage="1" showErrorMessage="1" errorTitle="選択エラー" error="○を選択してください" prompt="4x100mRのﾘﾚｰﾒﾝﾊﾞｰを「○」で選択" sqref="Q5" xr:uid="{00000000-0002-0000-0300-000007000000}">
      <formula1>有無</formula1>
    </dataValidation>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74" xr:uid="{00000000-0002-0000-0300-00000C000000}"/>
    <dataValidation imeMode="off" allowBlank="1" showErrorMessage="1" prompt="「/」を入れず西暦年の下2桁と月日を6文字の数字だけで入力" sqref="J6:J74" xr:uid="{00000000-0002-0000-0300-00000D000000}"/>
    <dataValidation type="list" showErrorMessage="1" errorTitle="選択エラー" error="○を選択してください" prompt="4x100mRのﾘﾚｰﾒﾝﾊﾞｰを「○」で選択" sqref="Q6:Q74" xr:uid="{00000000-0002-0000-0300-00000E000000}">
      <formula1>有無</formula1>
    </dataValidation>
    <dataValidation type="list" showErrorMessage="1" errorTitle="選択エラー" error="○を選択してください" prompt="4x400mRのﾘﾚｰﾒﾝﾊﾞｰを「○」で選択" sqref="R6:R74" xr:uid="{00000000-0002-0000-0300-00000F000000}">
      <formula1>有無</formula1>
    </dataValidation>
    <dataValidation imeMode="off" allowBlank="1" showInputMessage="1" showErrorMessage="1" sqref="H6:I74 K5:L74 U5:W74 AA5:AC74 AG5:AI74" xr:uid="{00000000-0002-0000-0300-000013000000}"/>
    <dataValidation imeMode="halfKatakana" allowBlank="1" showInputMessage="1" showErrorMessage="1" sqref="F5:G74" xr:uid="{B641E265-DAF8-4454-A206-8FBB86A86395}"/>
    <dataValidation type="list" showInputMessage="1" showErrorMessage="1" errorTitle="種目エラー" error="ｴﾝﾄﾘｰ種目を選択してください" prompt="種目を選択" sqref="T5 Z5 AF5" xr:uid="{5B0404E4-F916-43FB-AB1C-F190A74A938F}">
      <formula1>_県選女子</formula1>
    </dataValidation>
    <dataValidation type="list" showErrorMessage="1" errorTitle="種目エラー" error="ｴﾝﾄﾘｰ種目を選択してください" prompt="種目を選択" sqref="T6:T74 Z6:Z74 AF6:AF74" xr:uid="{24ECF602-C1D3-4794-B621-DB1C70FCD8C3}">
      <formula1>_県選女子</formula1>
    </dataValidation>
    <dataValidation imeMode="off" allowBlank="1" showInputMessage="1" showErrorMessage="1" prompt="入力しない" sqref="C5" xr:uid="{AB011003-2016-4C88-9951-07F79E70EB45}"/>
    <dataValidation type="list" showInputMessage="1" showErrorMessage="1" errorTitle="選択エラー" error="○を選択してください" prompt="前年度の当該種目の選手権者(優勝者)は「○」を選択" sqref="AE5 Y5 S5" xr:uid="{1D1BBDCA-CCC5-4686-B49B-104A9978F590}">
      <formula1>有無</formula1>
    </dataValidation>
    <dataValidation type="list" showErrorMessage="1" errorTitle="選択エラー" error="○を選択してください" prompt="前年度の当該種目の選手権者は「○」を選択" sqref="S6:S74 Y6:Y74 AE6:AE74" xr:uid="{25A45EDE-7AD0-453E-B941-4E6317ECBBD6}">
      <formula1>有無</formula1>
    </dataValidation>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74" xr:uid="{11AF4F4A-4935-4DF7-ABDD-D13E5A6E172A}">
      <formula1>有無</formula1>
    </dataValidation>
    <dataValidation type="list" showErrorMessage="1" errorTitle="選択エラー" error="強化指定選手は〇を選択してください" prompt="強化指定選手は「○」を選択" sqref="M6:M74" xr:uid="{3779BEBB-C742-4965-BFD9-8CAE92C94406}">
      <formula1>有無</formula1>
    </dataValidation>
    <dataValidation type="list" showInputMessage="1" showErrorMessage="1" errorTitle="選択エラー" error="強化指定選手は〇を選択してください" prompt="強化指定選手は「○」を選択" sqref="M5" xr:uid="{8DAB7586-FE44-4EAD-8C2B-C50246782D23}">
      <formula1>有無</formula1>
    </dataValidation>
    <dataValidation type="list" showErrorMessage="1" errorTitle="区分エラー" error="選手区分を選択してください" prompt="ｸﾗﾌﾞﾁｰﾑの中高生は「中学」、「高校」を選択" sqref="O6:O7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O5" xr:uid="{8DAB1091-B529-4339-AC4B-FCA408A9AF15}">
      <formula1>選手区分</formula1>
    </dataValidation>
    <dataValidation imeMode="on" allowBlank="1" showInputMessage="1" showErrorMessage="1" sqref="D5:E74" xr:uid="{3C39D73F-82C0-4B62-9184-BE29CB6E3B78}"/>
  </dataValidations>
  <printOptions horizontalCentered="1"/>
  <pageMargins left="0.31496062992125984" right="0.19685039370078741" top="0.59055118110236227" bottom="0.39370078740157483"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K38"/>
  <sheetViews>
    <sheetView showZeros="0" zoomScale="90" zoomScaleNormal="90" workbookViewId="0">
      <pane xSplit="1" ySplit="3" topLeftCell="B4" activePane="bottomRight" state="frozen"/>
      <selection activeCell="AC20" sqref="AC20"/>
      <selection pane="topRight" activeCell="AC20" sqref="AC20"/>
      <selection pane="bottomLeft" activeCell="AC20" sqref="AC20"/>
      <selection pane="bottomRigh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5.5" customWidth="1"/>
    <col min="7" max="7" width="14.5" customWidth="1"/>
    <col min="8" max="8" width="19.375" customWidth="1"/>
    <col min="9" max="9" width="6.75" customWidth="1"/>
    <col min="10" max="10" width="5.25" customWidth="1"/>
    <col min="11" max="11" width="7.5" customWidth="1"/>
    <col min="12" max="12" width="0.875" customWidth="1"/>
    <col min="13" max="13" width="2.875" customWidth="1"/>
    <col min="14" max="14" width="3" customWidth="1"/>
    <col min="15" max="15" width="3.125" customWidth="1"/>
    <col min="16" max="16" width="3.625" customWidth="1"/>
    <col min="17" max="17" width="5" customWidth="1"/>
    <col min="18" max="18" width="3" customWidth="1"/>
    <col min="19" max="19" width="11.625" customWidth="1"/>
    <col min="20" max="20" width="8.25" customWidth="1"/>
    <col min="21" max="21" width="5" customWidth="1"/>
    <col min="22" max="22" width="3" customWidth="1"/>
    <col min="23" max="23" width="11.625" customWidth="1"/>
    <col min="24" max="24" width="8.25" customWidth="1"/>
    <col min="25" max="25" width="5" customWidth="1"/>
    <col min="26" max="26" width="3" customWidth="1"/>
    <col min="27" max="27" width="11.625" customWidth="1"/>
    <col min="28" max="28" width="8.25" customWidth="1"/>
    <col min="29" max="29" width="5" customWidth="1"/>
    <col min="30" max="31" width="3.625" customWidth="1"/>
  </cols>
  <sheetData>
    <row r="1" spans="1:11">
      <c r="K1" s="106"/>
    </row>
    <row r="2" spans="1:11" ht="19.5" thickBot="1">
      <c r="A2" s="261" t="str">
        <f>総括申込!$A$3&amp;"-"&amp;総括申込!$A$12</f>
        <v>2023年度-第78回神奈川陸上競技選手権大会兼国体選考会</v>
      </c>
    </row>
    <row r="3" spans="1:11" ht="19.5" thickBot="1">
      <c r="B3" s="966" t="s">
        <v>287</v>
      </c>
      <c r="C3" s="966"/>
      <c r="D3" s="966"/>
      <c r="E3" s="966"/>
      <c r="F3" s="966"/>
      <c r="G3" s="966"/>
      <c r="H3" s="966"/>
      <c r="J3" s="45" t="s">
        <v>234</v>
      </c>
      <c r="K3" s="394">
        <f>総括申込!T42</f>
        <v>0</v>
      </c>
    </row>
    <row r="4" spans="1:11" ht="19.5" thickBot="1">
      <c r="B4" s="262"/>
      <c r="C4" s="262"/>
      <c r="D4" s="262"/>
      <c r="E4" s="262"/>
      <c r="F4" s="262"/>
      <c r="G4" s="262"/>
      <c r="H4" s="262"/>
      <c r="J4" s="96"/>
      <c r="K4" s="263"/>
    </row>
    <row r="5" spans="1:11" ht="24" customHeight="1" thickBot="1">
      <c r="A5" s="261" t="s">
        <v>288</v>
      </c>
      <c r="G5" s="131" t="s">
        <v>177</v>
      </c>
      <c r="H5" s="197">
        <f>総括申込!C9</f>
        <v>0</v>
      </c>
    </row>
    <row r="6" spans="1:11" ht="15" thickBot="1">
      <c r="A6" s="77" t="s">
        <v>160</v>
      </c>
      <c r="B6" s="78" t="s">
        <v>169</v>
      </c>
      <c r="C6" s="964" t="s">
        <v>233</v>
      </c>
      <c r="D6" s="965"/>
      <c r="E6" s="965"/>
      <c r="F6" s="105"/>
      <c r="G6" s="99"/>
      <c r="H6" s="967" t="s">
        <v>221</v>
      </c>
    </row>
    <row r="7" spans="1:11" ht="15" thickBot="1">
      <c r="A7" s="79" t="s">
        <v>161</v>
      </c>
      <c r="B7" s="129" t="s">
        <v>166</v>
      </c>
      <c r="C7" s="122"/>
      <c r="D7" s="80" t="s">
        <v>173</v>
      </c>
      <c r="E7" s="123" t="s">
        <v>180</v>
      </c>
      <c r="F7" s="125" t="s">
        <v>206</v>
      </c>
      <c r="G7" s="126" t="s">
        <v>207</v>
      </c>
      <c r="H7" s="968"/>
    </row>
    <row r="8" spans="1:11" ht="15" thickBot="1">
      <c r="A8" s="81" t="s">
        <v>162</v>
      </c>
      <c r="B8" s="82" t="s">
        <v>163</v>
      </c>
      <c r="C8" s="199"/>
      <c r="D8" s="83" t="s">
        <v>164</v>
      </c>
      <c r="E8" s="127" t="s">
        <v>176</v>
      </c>
      <c r="F8" s="23" t="s">
        <v>202</v>
      </c>
      <c r="G8" s="124" t="s">
        <v>201</v>
      </c>
      <c r="H8" s="198" t="s">
        <v>168</v>
      </c>
    </row>
    <row r="9" spans="1:11" ht="14.25" customHeight="1">
      <c r="A9" s="81">
        <v>1</v>
      </c>
      <c r="B9" s="200"/>
      <c r="C9" s="201"/>
      <c r="D9" s="154"/>
      <c r="E9" s="164"/>
      <c r="F9" s="62"/>
      <c r="G9" s="165"/>
      <c r="H9" s="509" t="str">
        <f>IF(B9="","",H$5)</f>
        <v/>
      </c>
    </row>
    <row r="10" spans="1:11" ht="15" thickBot="1">
      <c r="A10" s="128">
        <v>2</v>
      </c>
      <c r="B10" s="202"/>
      <c r="C10" s="203"/>
      <c r="D10" s="155"/>
      <c r="E10" s="166"/>
      <c r="F10" s="142"/>
      <c r="G10" s="167"/>
      <c r="H10" s="510" t="str">
        <f>IF(B10="","",H$5)</f>
        <v/>
      </c>
    </row>
    <row r="11" spans="1:11" ht="14.25" thickBot="1">
      <c r="D11" s="44">
        <f>COUNTIFS(D9:D10,"&lt;&gt;")</f>
        <v>0</v>
      </c>
      <c r="F11" s="659"/>
      <c r="G11" s="43"/>
      <c r="H11" s="42"/>
      <c r="I11" s="42"/>
    </row>
    <row r="12" spans="1:11">
      <c r="G12" s="37"/>
      <c r="H12" s="37"/>
      <c r="I12" s="37"/>
    </row>
    <row r="13" spans="1:11">
      <c r="G13" s="37"/>
      <c r="H13" s="37"/>
      <c r="I13" s="37"/>
    </row>
    <row r="14" spans="1:11">
      <c r="F14" s="96"/>
      <c r="J14" s="42"/>
      <c r="K14" s="42"/>
    </row>
    <row r="15" spans="1:11">
      <c r="F15" s="96"/>
      <c r="J15" s="37"/>
      <c r="K15" s="42"/>
    </row>
    <row r="16" spans="1:11">
      <c r="F16" s="96"/>
      <c r="J16" s="37"/>
      <c r="K16" s="37"/>
    </row>
    <row r="19" spans="1:11" ht="24" customHeight="1" thickBot="1">
      <c r="A19" s="261" t="s">
        <v>289</v>
      </c>
    </row>
    <row r="20" spans="1:11" ht="15" thickBot="1">
      <c r="A20" s="77" t="s">
        <v>160</v>
      </c>
      <c r="B20" s="78" t="s">
        <v>211</v>
      </c>
      <c r="C20" s="964" t="s">
        <v>232</v>
      </c>
      <c r="D20" s="965"/>
      <c r="E20" s="965"/>
      <c r="F20" s="105"/>
      <c r="G20" s="99"/>
      <c r="H20" s="967" t="s">
        <v>221</v>
      </c>
    </row>
    <row r="21" spans="1:11" ht="15" thickBot="1">
      <c r="A21" s="79" t="s">
        <v>161</v>
      </c>
      <c r="B21" s="129" t="s">
        <v>212</v>
      </c>
      <c r="C21" s="122"/>
      <c r="D21" s="80" t="s">
        <v>209</v>
      </c>
      <c r="E21" s="123" t="s">
        <v>180</v>
      </c>
      <c r="F21" s="125" t="s">
        <v>206</v>
      </c>
      <c r="G21" s="126" t="s">
        <v>207</v>
      </c>
      <c r="H21" s="968"/>
    </row>
    <row r="22" spans="1:11" ht="15" thickBot="1">
      <c r="A22" s="81" t="s">
        <v>162</v>
      </c>
      <c r="B22" s="82" t="s">
        <v>213</v>
      </c>
      <c r="C22" s="199"/>
      <c r="D22" s="83" t="s">
        <v>210</v>
      </c>
      <c r="E22" s="127" t="s">
        <v>222</v>
      </c>
      <c r="F22" s="23" t="s">
        <v>202</v>
      </c>
      <c r="G22" s="124" t="s">
        <v>201</v>
      </c>
      <c r="H22" s="198" t="s">
        <v>168</v>
      </c>
    </row>
    <row r="23" spans="1:11" ht="14.25">
      <c r="A23" s="81">
        <v>1</v>
      </c>
      <c r="B23" s="200"/>
      <c r="C23" s="201"/>
      <c r="D23" s="154"/>
      <c r="E23" s="164"/>
      <c r="F23" s="62"/>
      <c r="G23" s="165"/>
      <c r="H23" s="509" t="str">
        <f>IF(B23="","",H$5)</f>
        <v/>
      </c>
    </row>
    <row r="24" spans="1:11" ht="15" thickBot="1">
      <c r="A24" s="128">
        <v>2</v>
      </c>
      <c r="B24" s="202"/>
      <c r="C24" s="203"/>
      <c r="D24" s="155"/>
      <c r="E24" s="166"/>
      <c r="F24" s="142"/>
      <c r="G24" s="167"/>
      <c r="H24" s="510" t="str">
        <f>IF(B24="","",H$5)</f>
        <v/>
      </c>
    </row>
    <row r="25" spans="1:11" ht="14.25" thickBot="1">
      <c r="D25" s="44">
        <f>COUNTIFS(D23:D24,"&lt;&gt;")</f>
        <v>0</v>
      </c>
      <c r="I25" s="42"/>
    </row>
    <row r="26" spans="1:11">
      <c r="I26" s="37"/>
    </row>
    <row r="27" spans="1:11">
      <c r="I27" s="37"/>
    </row>
    <row r="28" spans="1:11">
      <c r="J28" s="42"/>
      <c r="K28" s="42"/>
    </row>
    <row r="29" spans="1:11">
      <c r="J29" s="37"/>
      <c r="K29" s="42"/>
    </row>
    <row r="30" spans="1:11">
      <c r="J30" s="37"/>
      <c r="K30" s="37"/>
    </row>
    <row r="33" spans="2:4">
      <c r="B33" s="659" t="s">
        <v>673</v>
      </c>
      <c r="C33" s="43" t="s">
        <v>174</v>
      </c>
      <c r="D33" s="42"/>
    </row>
    <row r="34" spans="2:4">
      <c r="C34" s="37" t="s">
        <v>175</v>
      </c>
      <c r="D34" s="37"/>
    </row>
    <row r="35" spans="2:4">
      <c r="C35" s="37" t="s">
        <v>386</v>
      </c>
      <c r="D35" s="37"/>
    </row>
    <row r="36" spans="2:4">
      <c r="B36" s="38" t="s">
        <v>165</v>
      </c>
      <c r="C36" s="31"/>
      <c r="D36" s="32"/>
    </row>
    <row r="37" spans="2:4" ht="14.25" thickBot="1">
      <c r="B37" s="39" t="s">
        <v>166</v>
      </c>
      <c r="C37" s="33" t="s">
        <v>167</v>
      </c>
      <c r="D37" s="34"/>
    </row>
    <row r="38" spans="2:4" ht="14.25" thickTop="1">
      <c r="B38" s="40" t="s">
        <v>163</v>
      </c>
      <c r="C38" s="35" t="s">
        <v>168</v>
      </c>
      <c r="D38" s="36"/>
    </row>
  </sheetData>
  <sheetProtection algorithmName="SHA-512" hashValue="OLvgzGPE90Krws2TIf+4ydBY0oi5NeUVa2/VLSLXFaLuOaBY6l+vqXzXKqwPykyu69BVV5rT3ZyrYi3v54/HIA==" saltValue="Pu9KElMRlLQXYActRYP4cQ==" spinCount="100000" sheet="1" objects="1" scenarios="1"/>
  <mergeCells count="5">
    <mergeCell ref="C6:E6"/>
    <mergeCell ref="C20:E20"/>
    <mergeCell ref="B3:H3"/>
    <mergeCell ref="H6:H7"/>
    <mergeCell ref="H20:H21"/>
  </mergeCells>
  <phoneticPr fontId="1"/>
  <dataValidations xWindow="120" yWindow="484" count="3">
    <dataValidation type="list" showInputMessage="1" showErrorMessage="1" errorTitle="リレー種目エラー" error="4x100mRまたは4x400mRを選択してください" prompt="種目を選択" sqref="D9:D10 D23:D24" xr:uid="{00000000-0002-0000-0400-000001000000}">
      <formula1>ﾘﾚｰ男子</formula1>
    </dataValidation>
    <dataValidation imeMode="off" allowBlank="1" showInputMessage="1" showErrorMessage="1" sqref="E9:F10 E23:F24" xr:uid="{00000000-0002-0000-0400-000003000000}"/>
    <dataValidation type="list" showInputMessage="1" showErrorMessage="1" errorTitle="選択エラー" error="○を選択してください" prompt="ﾘﾚｰ申込時「○」を選択" sqref="B9:B10 B23:B24" xr:uid="{006CBE22-A35A-4A51-BA3B-4E5F6AD66E0B}">
      <formula1>有無</formula1>
    </dataValidation>
  </dataValidations>
  <pageMargins left="0.70866141732283472"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R28"/>
  <sheetViews>
    <sheetView showZeros="0" view="pageBreakPreview" zoomScaleNormal="100" zoomScaleSheetLayoutView="100" workbookViewId="0">
      <pane xSplit="1" ySplit="4" topLeftCell="B5" activePane="bottomRight" state="frozen"/>
      <selection activeCell="AC20" sqref="AC20"/>
      <selection pane="topRight" activeCell="AC20" sqref="AC20"/>
      <selection pane="bottomLeft" activeCell="AC20" sqref="AC20"/>
      <selection pane="bottomRight" activeCell="B9" sqref="B9"/>
    </sheetView>
  </sheetViews>
  <sheetFormatPr defaultRowHeight="13.5"/>
  <cols>
    <col min="1" max="1" width="7.75" customWidth="1"/>
    <col min="2" max="3" width="10.75" customWidth="1"/>
    <col min="4" max="19" width="8.75" customWidth="1"/>
  </cols>
  <sheetData>
    <row r="1" spans="1:18" ht="14.25" thickBot="1">
      <c r="R1" s="106"/>
    </row>
    <row r="2" spans="1:18" ht="18" customHeight="1" thickBot="1">
      <c r="N2" s="45" t="s">
        <v>234</v>
      </c>
      <c r="O2" s="394">
        <f>総括申込!T42</f>
        <v>0</v>
      </c>
      <c r="R2" s="106"/>
    </row>
    <row r="3" spans="1:18" ht="18" customHeight="1" thickBot="1">
      <c r="A3" s="30"/>
      <c r="H3" s="264"/>
      <c r="I3" s="264"/>
      <c r="N3" s="46" t="s">
        <v>177</v>
      </c>
      <c r="O3" s="953">
        <f>総括申込!C9</f>
        <v>0</v>
      </c>
      <c r="P3" s="954"/>
      <c r="Q3" s="954"/>
      <c r="R3" s="955"/>
    </row>
    <row r="4" spans="1:18" ht="24.75" customHeight="1">
      <c r="A4" s="264" t="str">
        <f>総括申込!$A$3&amp;"-"&amp;総括申込!$A$12&amp;" - 公認資格記録明細表"</f>
        <v>2023年度-第78回神奈川陸上競技選手権大会兼国体選考会 - 公認資格記録明細表</v>
      </c>
      <c r="H4" s="264"/>
      <c r="I4" s="264"/>
    </row>
    <row r="5" spans="1:18" ht="18" customHeight="1">
      <c r="H5" s="264"/>
      <c r="I5" s="264"/>
    </row>
    <row r="6" spans="1:18" ht="31.15" customHeight="1" thickBot="1">
      <c r="A6" s="265" t="s">
        <v>290</v>
      </c>
    </row>
    <row r="7" spans="1:18" ht="15" customHeight="1">
      <c r="A7" s="969" t="s">
        <v>458</v>
      </c>
      <c r="B7" s="972" t="s">
        <v>459</v>
      </c>
      <c r="C7" s="957"/>
      <c r="D7" s="647" t="s">
        <v>193</v>
      </c>
      <c r="E7" s="648"/>
      <c r="F7" s="648"/>
      <c r="G7" s="648"/>
      <c r="H7" s="648"/>
      <c r="I7" s="648"/>
      <c r="J7" s="648"/>
      <c r="K7" s="648"/>
      <c r="L7" s="648"/>
      <c r="M7" s="648"/>
      <c r="N7" s="648"/>
      <c r="O7" s="648"/>
      <c r="P7" s="648"/>
      <c r="Q7" s="648"/>
      <c r="R7" s="649"/>
    </row>
    <row r="8" spans="1:18" ht="31.15" customHeight="1" thickBot="1">
      <c r="A8" s="970"/>
      <c r="B8" s="49" t="s">
        <v>258</v>
      </c>
      <c r="C8" s="100" t="s">
        <v>144</v>
      </c>
      <c r="D8" s="101" t="s">
        <v>285</v>
      </c>
      <c r="E8" s="102" t="s">
        <v>186</v>
      </c>
      <c r="F8" s="103" t="s">
        <v>187</v>
      </c>
      <c r="G8" s="103" t="s">
        <v>188</v>
      </c>
      <c r="H8" s="643" t="s">
        <v>778</v>
      </c>
      <c r="I8" s="102" t="s">
        <v>186</v>
      </c>
      <c r="J8" s="101" t="s">
        <v>189</v>
      </c>
      <c r="K8" s="680" t="s">
        <v>785</v>
      </c>
      <c r="L8" s="101" t="s">
        <v>190</v>
      </c>
      <c r="M8" s="680" t="s">
        <v>785</v>
      </c>
      <c r="N8" s="101" t="s">
        <v>191</v>
      </c>
      <c r="O8" s="102" t="s">
        <v>186</v>
      </c>
      <c r="P8" s="638" t="s">
        <v>773</v>
      </c>
      <c r="Q8" s="638" t="s">
        <v>774</v>
      </c>
      <c r="R8" s="639" t="s">
        <v>775</v>
      </c>
    </row>
    <row r="9" spans="1:18" ht="21.95" customHeight="1">
      <c r="A9" s="485"/>
      <c r="B9" s="168"/>
      <c r="C9" s="169"/>
      <c r="D9" s="168"/>
      <c r="E9" s="170"/>
      <c r="F9" s="171"/>
      <c r="G9" s="171"/>
      <c r="H9" s="644"/>
      <c r="I9" s="170"/>
      <c r="J9" s="168"/>
      <c r="K9" s="170"/>
      <c r="L9" s="168"/>
      <c r="M9" s="170"/>
      <c r="N9" s="168"/>
      <c r="O9" s="170"/>
      <c r="P9" s="171"/>
      <c r="Q9" s="171"/>
      <c r="R9" s="486"/>
    </row>
    <row r="10" spans="1:18" ht="21.95" customHeight="1">
      <c r="A10" s="487"/>
      <c r="B10" s="172"/>
      <c r="C10" s="173"/>
      <c r="D10" s="172"/>
      <c r="E10" s="174"/>
      <c r="F10" s="175"/>
      <c r="G10" s="175"/>
      <c r="H10" s="645"/>
      <c r="I10" s="174"/>
      <c r="J10" s="172"/>
      <c r="K10" s="174"/>
      <c r="L10" s="172"/>
      <c r="M10" s="174"/>
      <c r="N10" s="172"/>
      <c r="O10" s="174"/>
      <c r="P10" s="175"/>
      <c r="Q10" s="175"/>
      <c r="R10" s="488"/>
    </row>
    <row r="11" spans="1:18" ht="21.95" customHeight="1">
      <c r="A11" s="487"/>
      <c r="B11" s="172"/>
      <c r="C11" s="173"/>
      <c r="D11" s="172"/>
      <c r="E11" s="174"/>
      <c r="F11" s="175"/>
      <c r="G11" s="175"/>
      <c r="H11" s="645"/>
      <c r="I11" s="174"/>
      <c r="J11" s="172"/>
      <c r="K11" s="174"/>
      <c r="L11" s="172"/>
      <c r="M11" s="174"/>
      <c r="N11" s="172"/>
      <c r="O11" s="174"/>
      <c r="P11" s="175"/>
      <c r="Q11" s="175"/>
      <c r="R11" s="488"/>
    </row>
    <row r="12" spans="1:18" ht="21.95" customHeight="1">
      <c r="A12" s="487"/>
      <c r="B12" s="172"/>
      <c r="C12" s="173"/>
      <c r="D12" s="172"/>
      <c r="E12" s="174"/>
      <c r="F12" s="175"/>
      <c r="G12" s="175"/>
      <c r="H12" s="645"/>
      <c r="I12" s="174"/>
      <c r="J12" s="172"/>
      <c r="K12" s="174"/>
      <c r="L12" s="172"/>
      <c r="M12" s="174"/>
      <c r="N12" s="172"/>
      <c r="O12" s="174"/>
      <c r="P12" s="175"/>
      <c r="Q12" s="175"/>
      <c r="R12" s="488"/>
    </row>
    <row r="13" spans="1:18" ht="21.95" customHeight="1">
      <c r="A13" s="487"/>
      <c r="B13" s="172"/>
      <c r="C13" s="173"/>
      <c r="D13" s="172"/>
      <c r="E13" s="174"/>
      <c r="F13" s="175"/>
      <c r="G13" s="175"/>
      <c r="H13" s="645"/>
      <c r="I13" s="174"/>
      <c r="J13" s="172"/>
      <c r="K13" s="174"/>
      <c r="L13" s="172"/>
      <c r="M13" s="174"/>
      <c r="N13" s="172"/>
      <c r="O13" s="174"/>
      <c r="P13" s="175"/>
      <c r="Q13" s="175"/>
      <c r="R13" s="488"/>
    </row>
    <row r="14" spans="1:18" ht="21.95" customHeight="1">
      <c r="A14" s="487"/>
      <c r="B14" s="172"/>
      <c r="C14" s="173"/>
      <c r="D14" s="172"/>
      <c r="E14" s="174"/>
      <c r="F14" s="175"/>
      <c r="G14" s="175"/>
      <c r="H14" s="645"/>
      <c r="I14" s="174"/>
      <c r="J14" s="172"/>
      <c r="K14" s="174"/>
      <c r="L14" s="172"/>
      <c r="M14" s="174"/>
      <c r="N14" s="172"/>
      <c r="O14" s="174"/>
      <c r="P14" s="175"/>
      <c r="Q14" s="175"/>
      <c r="R14" s="488"/>
    </row>
    <row r="15" spans="1:18" ht="21.95" customHeight="1">
      <c r="A15" s="487"/>
      <c r="B15" s="172"/>
      <c r="C15" s="173"/>
      <c r="D15" s="172"/>
      <c r="E15" s="174"/>
      <c r="F15" s="175"/>
      <c r="G15" s="175"/>
      <c r="H15" s="645"/>
      <c r="I15" s="174"/>
      <c r="J15" s="172"/>
      <c r="K15" s="174"/>
      <c r="L15" s="172"/>
      <c r="M15" s="174"/>
      <c r="N15" s="172"/>
      <c r="O15" s="174"/>
      <c r="P15" s="175"/>
      <c r="Q15" s="175"/>
      <c r="R15" s="488"/>
    </row>
    <row r="16" spans="1:18" ht="21.95" customHeight="1" thickBot="1">
      <c r="A16" s="489"/>
      <c r="B16" s="490"/>
      <c r="C16" s="491"/>
      <c r="D16" s="490"/>
      <c r="E16" s="492"/>
      <c r="F16" s="493"/>
      <c r="G16" s="493"/>
      <c r="H16" s="646"/>
      <c r="I16" s="492"/>
      <c r="J16" s="490"/>
      <c r="K16" s="492"/>
      <c r="L16" s="490"/>
      <c r="M16" s="492"/>
      <c r="N16" s="490"/>
      <c r="O16" s="492"/>
      <c r="P16" s="493"/>
      <c r="Q16" s="493"/>
      <c r="R16" s="494"/>
    </row>
    <row r="18" spans="1:14" ht="24" customHeight="1" thickBot="1">
      <c r="A18" s="265" t="s">
        <v>291</v>
      </c>
    </row>
    <row r="19" spans="1:14" ht="15" customHeight="1">
      <c r="A19" s="969" t="s">
        <v>458</v>
      </c>
      <c r="B19" s="956" t="s">
        <v>257</v>
      </c>
      <c r="C19" s="971"/>
      <c r="D19" s="647" t="s">
        <v>194</v>
      </c>
      <c r="E19" s="648"/>
      <c r="F19" s="648"/>
      <c r="G19" s="648"/>
      <c r="H19" s="648"/>
      <c r="I19" s="648"/>
      <c r="J19" s="648"/>
      <c r="K19" s="648"/>
      <c r="L19" s="648"/>
      <c r="M19" s="648"/>
      <c r="N19" s="649"/>
    </row>
    <row r="20" spans="1:14" ht="28.9" customHeight="1" thickBot="1">
      <c r="A20" s="970"/>
      <c r="B20" s="49" t="s">
        <v>258</v>
      </c>
      <c r="C20" s="100" t="s">
        <v>144</v>
      </c>
      <c r="D20" s="101" t="s">
        <v>286</v>
      </c>
      <c r="E20" s="102" t="s">
        <v>186</v>
      </c>
      <c r="F20" s="103" t="s">
        <v>192</v>
      </c>
      <c r="G20" s="641" t="s">
        <v>779</v>
      </c>
      <c r="H20" s="104" t="s">
        <v>186</v>
      </c>
      <c r="I20" s="101" t="s">
        <v>189</v>
      </c>
      <c r="J20" s="680" t="s">
        <v>785</v>
      </c>
      <c r="K20" s="101" t="s">
        <v>191</v>
      </c>
      <c r="L20" s="102" t="s">
        <v>186</v>
      </c>
      <c r="M20" s="642" t="s">
        <v>776</v>
      </c>
      <c r="N20" s="640" t="s">
        <v>777</v>
      </c>
    </row>
    <row r="21" spans="1:14" ht="21.95" customHeight="1">
      <c r="A21" s="495"/>
      <c r="B21" s="168"/>
      <c r="C21" s="169"/>
      <c r="D21" s="168"/>
      <c r="E21" s="170"/>
      <c r="F21" s="171"/>
      <c r="G21" s="168"/>
      <c r="H21" s="176"/>
      <c r="I21" s="168"/>
      <c r="J21" s="170"/>
      <c r="K21" s="168"/>
      <c r="L21" s="170"/>
      <c r="M21" s="171"/>
      <c r="N21" s="486"/>
    </row>
    <row r="22" spans="1:14" ht="21.95" customHeight="1">
      <c r="A22" s="496"/>
      <c r="B22" s="172"/>
      <c r="C22" s="173"/>
      <c r="D22" s="172"/>
      <c r="E22" s="174"/>
      <c r="F22" s="175"/>
      <c r="G22" s="172"/>
      <c r="H22" s="177"/>
      <c r="I22" s="172"/>
      <c r="J22" s="174"/>
      <c r="K22" s="172"/>
      <c r="L22" s="174"/>
      <c r="M22" s="175"/>
      <c r="N22" s="488"/>
    </row>
    <row r="23" spans="1:14" ht="21.95" customHeight="1">
      <c r="A23" s="496"/>
      <c r="B23" s="172"/>
      <c r="C23" s="173"/>
      <c r="D23" s="172"/>
      <c r="E23" s="174"/>
      <c r="F23" s="175"/>
      <c r="G23" s="172"/>
      <c r="H23" s="177"/>
      <c r="I23" s="172"/>
      <c r="J23" s="174"/>
      <c r="K23" s="172"/>
      <c r="L23" s="174"/>
      <c r="M23" s="175"/>
      <c r="N23" s="488"/>
    </row>
    <row r="24" spans="1:14" ht="21.95" customHeight="1">
      <c r="A24" s="496"/>
      <c r="B24" s="172"/>
      <c r="C24" s="173"/>
      <c r="D24" s="172"/>
      <c r="E24" s="174"/>
      <c r="F24" s="175"/>
      <c r="G24" s="172"/>
      <c r="H24" s="177"/>
      <c r="I24" s="172"/>
      <c r="J24" s="174"/>
      <c r="K24" s="172"/>
      <c r="L24" s="174"/>
      <c r="M24" s="175"/>
      <c r="N24" s="488"/>
    </row>
    <row r="25" spans="1:14" ht="21.95" customHeight="1">
      <c r="A25" s="496"/>
      <c r="B25" s="172"/>
      <c r="C25" s="173"/>
      <c r="D25" s="172"/>
      <c r="E25" s="174"/>
      <c r="F25" s="175"/>
      <c r="G25" s="172"/>
      <c r="H25" s="177"/>
      <c r="I25" s="172"/>
      <c r="J25" s="174"/>
      <c r="K25" s="172"/>
      <c r="L25" s="174"/>
      <c r="M25" s="175"/>
      <c r="N25" s="488"/>
    </row>
    <row r="26" spans="1:14" ht="21.95" customHeight="1">
      <c r="A26" s="496"/>
      <c r="B26" s="172"/>
      <c r="C26" s="173"/>
      <c r="D26" s="172"/>
      <c r="E26" s="174"/>
      <c r="F26" s="175"/>
      <c r="G26" s="172"/>
      <c r="H26" s="177"/>
      <c r="I26" s="172"/>
      <c r="J26" s="174"/>
      <c r="K26" s="172"/>
      <c r="L26" s="174"/>
      <c r="M26" s="175"/>
      <c r="N26" s="488"/>
    </row>
    <row r="27" spans="1:14" ht="21.95" customHeight="1">
      <c r="A27" s="496"/>
      <c r="B27" s="172"/>
      <c r="C27" s="173"/>
      <c r="D27" s="172"/>
      <c r="E27" s="174"/>
      <c r="F27" s="175"/>
      <c r="G27" s="172"/>
      <c r="H27" s="177"/>
      <c r="I27" s="172"/>
      <c r="J27" s="174"/>
      <c r="K27" s="172"/>
      <c r="L27" s="174"/>
      <c r="M27" s="175"/>
      <c r="N27" s="488"/>
    </row>
    <row r="28" spans="1:14" ht="21.95" customHeight="1" thickBot="1">
      <c r="A28" s="497"/>
      <c r="B28" s="490"/>
      <c r="C28" s="491"/>
      <c r="D28" s="490"/>
      <c r="E28" s="492"/>
      <c r="F28" s="493"/>
      <c r="G28" s="490"/>
      <c r="H28" s="498"/>
      <c r="I28" s="490"/>
      <c r="J28" s="492"/>
      <c r="K28" s="490"/>
      <c r="L28" s="492"/>
      <c r="M28" s="493"/>
      <c r="N28" s="494"/>
    </row>
  </sheetData>
  <sheetProtection algorithmName="SHA-512" hashValue="0ubCXfB7D24CikyUVZkbWIDiktchdwzNovStXEs4U8WAVPUl2gqu6Bsm7yjd3UQ4G9ZIzQpG6SZ55hFlODx2RQ==" saltValue="itmxZ/w9dsu55G9djWefng==" spinCount="100000" sheet="1" objects="1" scenarios="1"/>
  <mergeCells count="5">
    <mergeCell ref="O3:R3"/>
    <mergeCell ref="A19:A20"/>
    <mergeCell ref="B19:C19"/>
    <mergeCell ref="A7:A8"/>
    <mergeCell ref="B7:C7"/>
  </mergeCells>
  <phoneticPr fontId="1"/>
  <printOptions horizontalCentered="1"/>
  <pageMargins left="0.59055118110236227" right="0.39370078740157483" top="0.59055118110236227" bottom="0.39370078740157483" header="0.31496062992125984" footer="0.31496062992125984"/>
  <pageSetup paperSize="9" scale="86" orientation="landscape"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AW106"/>
  <sheetViews>
    <sheetView showZeros="0" zoomScale="80" zoomScaleNormal="80" workbookViewId="0">
      <pane xSplit="5" ySplit="4" topLeftCell="F5" activePane="bottomRight" state="frozen"/>
      <selection activeCell="K1" sqref="K1:K1048576"/>
      <selection pane="topRight" activeCell="K1" sqref="K1:K1048576"/>
      <selection pane="bottomLeft" activeCell="K1" sqref="K1:K1048576"/>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9.125" customWidth="1"/>
    <col min="11" max="11" width="3.625" customWidth="1"/>
    <col min="12" max="12" width="9.125" customWidth="1"/>
    <col min="13" max="13" width="3.25" customWidth="1"/>
    <col min="14" max="14" width="7" customWidth="1"/>
    <col min="15" max="15" width="5.25" customWidth="1"/>
    <col min="16" max="16" width="2.875" hidden="1" customWidth="1"/>
    <col min="17" max="17" width="3.625" bestFit="1" customWidth="1"/>
    <col min="18" max="18" width="3.625" customWidth="1"/>
    <col min="19" max="19" width="3" customWidth="1"/>
    <col min="20" max="20" width="13.5" customWidth="1"/>
    <col min="21" max="21" width="9.125" customWidth="1"/>
    <col min="22" max="22" width="5" customWidth="1"/>
    <col min="23" max="23" width="3" customWidth="1"/>
    <col min="24" max="24" width="13.5" customWidth="1"/>
    <col min="25" max="25" width="9.125" customWidth="1"/>
    <col min="26" max="26" width="5" customWidth="1"/>
    <col min="27" max="27" width="3" customWidth="1"/>
    <col min="28" max="28" width="13.5" customWidth="1"/>
    <col min="29" max="29" width="9.125" customWidth="1"/>
    <col min="30" max="30" width="5" customWidth="1"/>
    <col min="31" max="31" width="3" customWidth="1"/>
    <col min="32" max="32" width="13.5" customWidth="1"/>
    <col min="33" max="33" width="8.25" customWidth="1"/>
    <col min="34" max="34" width="5" customWidth="1"/>
    <col min="35" max="36" width="3.625" customWidth="1"/>
    <col min="37" max="37" width="5.25" customWidth="1"/>
    <col min="38" max="38" width="3.375" customWidth="1"/>
    <col min="39" max="51" width="3.625" customWidth="1"/>
    <col min="52" max="52" width="9" customWidth="1"/>
  </cols>
  <sheetData>
    <row r="1" spans="1:49" ht="24" customHeight="1" thickBot="1">
      <c r="A1" s="25"/>
      <c r="B1" s="28" t="s">
        <v>786</v>
      </c>
      <c r="C1" s="26"/>
      <c r="D1" s="25"/>
      <c r="E1" s="9"/>
      <c r="F1" s="9"/>
      <c r="G1" s="9"/>
      <c r="H1" s="9"/>
      <c r="I1" s="1"/>
      <c r="J1" s="1"/>
      <c r="K1" s="1"/>
      <c r="L1" s="1"/>
      <c r="M1" s="1"/>
      <c r="N1" s="1"/>
      <c r="O1" s="1"/>
      <c r="P1" s="10"/>
      <c r="Q1" s="10"/>
      <c r="R1" s="10"/>
      <c r="S1" s="10"/>
      <c r="T1" s="12"/>
      <c r="U1" s="11"/>
      <c r="V1" s="974" t="s">
        <v>177</v>
      </c>
      <c r="W1" s="975"/>
      <c r="X1" s="976">
        <f>総括申込!C9</f>
        <v>0</v>
      </c>
      <c r="Y1" s="977"/>
      <c r="Z1" s="978"/>
      <c r="AA1" s="45" t="s">
        <v>185</v>
      </c>
      <c r="AB1" s="394">
        <f>総括申込!T42</f>
        <v>0</v>
      </c>
      <c r="AI1" s="13"/>
      <c r="AJ1" s="13"/>
      <c r="AK1" s="1"/>
      <c r="AL1" s="1"/>
    </row>
    <row r="2" spans="1:49" ht="18" customHeight="1">
      <c r="A2" s="430" t="s">
        <v>160</v>
      </c>
      <c r="B2" s="47" t="s">
        <v>336</v>
      </c>
      <c r="C2" s="949" t="s">
        <v>457</v>
      </c>
      <c r="D2" s="956" t="s">
        <v>257</v>
      </c>
      <c r="E2" s="957"/>
      <c r="F2" s="962" t="s">
        <v>368</v>
      </c>
      <c r="G2" s="963"/>
      <c r="H2" s="958" t="s">
        <v>307</v>
      </c>
      <c r="I2" s="959"/>
      <c r="J2" s="432" t="s">
        <v>134</v>
      </c>
      <c r="K2" s="434" t="s">
        <v>135</v>
      </c>
      <c r="L2" s="436" t="s">
        <v>136</v>
      </c>
      <c r="M2" s="437" t="s">
        <v>137</v>
      </c>
      <c r="N2" s="438" t="s">
        <v>136</v>
      </c>
      <c r="O2" s="667" t="s">
        <v>138</v>
      </c>
      <c r="P2" s="979" t="s">
        <v>294</v>
      </c>
      <c r="Q2" s="860" t="s">
        <v>142</v>
      </c>
      <c r="R2" s="861"/>
      <c r="S2" s="48"/>
      <c r="T2" s="952" t="s">
        <v>139</v>
      </c>
      <c r="U2" s="952"/>
      <c r="V2" s="973"/>
      <c r="W2" s="109"/>
      <c r="X2" s="981" t="s">
        <v>140</v>
      </c>
      <c r="Y2" s="981"/>
      <c r="Z2" s="982"/>
      <c r="AA2" s="109"/>
      <c r="AB2" s="952" t="s">
        <v>141</v>
      </c>
      <c r="AC2" s="952"/>
      <c r="AD2" s="973"/>
      <c r="AI2" s="92"/>
      <c r="AJ2" s="92"/>
      <c r="AK2" s="1"/>
      <c r="AL2" s="1"/>
    </row>
    <row r="3" spans="1:49" ht="18" customHeight="1" thickBot="1">
      <c r="A3" s="431" t="s">
        <v>161</v>
      </c>
      <c r="B3" s="429" t="s">
        <v>143</v>
      </c>
      <c r="C3" s="950"/>
      <c r="D3" s="49" t="s">
        <v>258</v>
      </c>
      <c r="E3" s="395" t="s">
        <v>144</v>
      </c>
      <c r="F3" s="50" t="s">
        <v>369</v>
      </c>
      <c r="G3" s="50" t="s">
        <v>370</v>
      </c>
      <c r="H3" s="397" t="s">
        <v>302</v>
      </c>
      <c r="I3" s="395" t="s">
        <v>303</v>
      </c>
      <c r="J3" s="433" t="s">
        <v>337</v>
      </c>
      <c r="K3" s="435" t="s">
        <v>145</v>
      </c>
      <c r="L3" s="433" t="s">
        <v>146</v>
      </c>
      <c r="M3" s="440" t="s">
        <v>147</v>
      </c>
      <c r="N3" s="439" t="s">
        <v>148</v>
      </c>
      <c r="O3" s="668" t="s">
        <v>149</v>
      </c>
      <c r="P3" s="980"/>
      <c r="Q3" s="441">
        <v>4</v>
      </c>
      <c r="R3" s="442"/>
      <c r="S3" s="443"/>
      <c r="T3" s="444" t="s">
        <v>150</v>
      </c>
      <c r="U3" s="462" t="s">
        <v>338</v>
      </c>
      <c r="V3" s="463" t="s">
        <v>151</v>
      </c>
      <c r="W3" s="443"/>
      <c r="X3" s="444" t="s">
        <v>150</v>
      </c>
      <c r="Y3" s="462" t="s">
        <v>338</v>
      </c>
      <c r="Z3" s="463" t="s">
        <v>151</v>
      </c>
      <c r="AA3" s="443"/>
      <c r="AB3" s="444" t="s">
        <v>150</v>
      </c>
      <c r="AC3" s="462" t="s">
        <v>338</v>
      </c>
      <c r="AD3" s="463" t="s">
        <v>151</v>
      </c>
      <c r="AI3" s="80"/>
      <c r="AJ3" s="80"/>
      <c r="AK3" s="1"/>
      <c r="AL3" s="1"/>
    </row>
    <row r="4" spans="1:49" ht="18" customHeight="1" thickBot="1">
      <c r="A4" s="464" t="s">
        <v>152</v>
      </c>
      <c r="B4" s="465" t="s">
        <v>157</v>
      </c>
      <c r="C4" s="465">
        <v>1234</v>
      </c>
      <c r="D4" s="466" t="s">
        <v>1</v>
      </c>
      <c r="E4" s="467" t="s">
        <v>304</v>
      </c>
      <c r="F4" s="468" t="s">
        <v>371</v>
      </c>
      <c r="G4" s="468" t="s">
        <v>372</v>
      </c>
      <c r="H4" s="469" t="s">
        <v>300</v>
      </c>
      <c r="I4" s="470" t="s">
        <v>305</v>
      </c>
      <c r="J4" s="471" t="s">
        <v>781</v>
      </c>
      <c r="K4" s="472"/>
      <c r="L4" s="471" t="s">
        <v>783</v>
      </c>
      <c r="M4" s="473"/>
      <c r="N4" s="473" t="s">
        <v>1</v>
      </c>
      <c r="O4" s="685" t="s">
        <v>5</v>
      </c>
      <c r="P4" s="681" t="s">
        <v>178</v>
      </c>
      <c r="Q4" s="475" t="s">
        <v>58</v>
      </c>
      <c r="R4" s="474"/>
      <c r="S4" s="476"/>
      <c r="T4" s="477" t="s">
        <v>4</v>
      </c>
      <c r="U4" s="478" t="s">
        <v>341</v>
      </c>
      <c r="V4" s="479" t="s">
        <v>153</v>
      </c>
      <c r="W4" s="480"/>
      <c r="X4" s="477" t="s">
        <v>9</v>
      </c>
      <c r="Y4" s="478" t="s">
        <v>342</v>
      </c>
      <c r="Z4" s="479" t="s">
        <v>154</v>
      </c>
      <c r="AA4" s="480"/>
      <c r="AB4" s="477" t="s">
        <v>155</v>
      </c>
      <c r="AC4" s="478" t="s">
        <v>343</v>
      </c>
      <c r="AD4" s="479" t="s">
        <v>156</v>
      </c>
      <c r="AI4" s="482"/>
      <c r="AJ4" s="482"/>
      <c r="AK4" s="1"/>
      <c r="AL4" s="1"/>
      <c r="AM4" s="96"/>
      <c r="AN4" s="96"/>
      <c r="AP4" s="96"/>
      <c r="AQ4" s="96"/>
      <c r="AS4" s="96"/>
      <c r="AT4" s="96"/>
      <c r="AV4" s="96"/>
      <c r="AW4" s="96"/>
    </row>
    <row r="5" spans="1:49" ht="18" customHeight="1">
      <c r="A5" s="481">
        <v>1</v>
      </c>
      <c r="B5" s="282" t="s">
        <v>58</v>
      </c>
      <c r="C5" s="654"/>
      <c r="D5" s="59"/>
      <c r="E5" s="283"/>
      <c r="F5" s="60"/>
      <c r="G5" s="60"/>
      <c r="H5" s="284"/>
      <c r="I5" s="61"/>
      <c r="J5" s="62"/>
      <c r="K5" s="63"/>
      <c r="L5" s="62"/>
      <c r="M5" s="64"/>
      <c r="N5" s="64" t="s">
        <v>1</v>
      </c>
      <c r="O5" s="670"/>
      <c r="P5" s="681" t="s">
        <v>178</v>
      </c>
      <c r="Q5" s="113"/>
      <c r="R5" s="474"/>
      <c r="S5" s="27"/>
      <c r="T5" s="71"/>
      <c r="U5" s="86"/>
      <c r="V5" s="285"/>
      <c r="W5" s="389"/>
      <c r="X5" s="71"/>
      <c r="Y5" s="86"/>
      <c r="Z5" s="285"/>
      <c r="AA5" s="389"/>
      <c r="AB5" s="71"/>
      <c r="AC5" s="86"/>
      <c r="AD5" s="285"/>
      <c r="AK5" s="1"/>
      <c r="AL5" s="1"/>
    </row>
    <row r="6" spans="1:49" ht="18" customHeight="1">
      <c r="A6" s="57">
        <v>2</v>
      </c>
      <c r="B6" s="286" t="s">
        <v>58</v>
      </c>
      <c r="C6" s="655"/>
      <c r="D6" s="65"/>
      <c r="E6" s="287"/>
      <c r="F6" s="66"/>
      <c r="G6" s="66"/>
      <c r="H6" s="288"/>
      <c r="I6" s="67"/>
      <c r="J6" s="68"/>
      <c r="K6" s="69"/>
      <c r="L6" s="68"/>
      <c r="M6" s="70"/>
      <c r="N6" s="70" t="s">
        <v>1</v>
      </c>
      <c r="O6" s="671"/>
      <c r="P6" s="682" t="s">
        <v>178</v>
      </c>
      <c r="Q6" s="114"/>
      <c r="R6" s="14"/>
      <c r="S6" s="289"/>
      <c r="T6" s="72"/>
      <c r="U6" s="87"/>
      <c r="V6" s="290"/>
      <c r="W6" s="390"/>
      <c r="X6" s="72"/>
      <c r="Y6" s="87"/>
      <c r="Z6" s="290"/>
      <c r="AA6" s="390"/>
      <c r="AB6" s="72"/>
      <c r="AC6" s="87"/>
      <c r="AD6" s="290"/>
      <c r="AK6" s="1"/>
      <c r="AL6" s="1"/>
    </row>
    <row r="7" spans="1:49" ht="18" customHeight="1">
      <c r="A7" s="57">
        <v>3</v>
      </c>
      <c r="B7" s="286" t="s">
        <v>58</v>
      </c>
      <c r="C7" s="655"/>
      <c r="D7" s="65"/>
      <c r="E7" s="287"/>
      <c r="F7" s="66"/>
      <c r="G7" s="66"/>
      <c r="H7" s="288"/>
      <c r="I7" s="67"/>
      <c r="J7" s="68"/>
      <c r="K7" s="69"/>
      <c r="L7" s="68"/>
      <c r="M7" s="70"/>
      <c r="N7" s="70" t="s">
        <v>1</v>
      </c>
      <c r="O7" s="671"/>
      <c r="P7" s="682" t="s">
        <v>178</v>
      </c>
      <c r="Q7" s="114"/>
      <c r="R7" s="14"/>
      <c r="S7" s="289"/>
      <c r="T7" s="72"/>
      <c r="U7" s="87"/>
      <c r="V7" s="290"/>
      <c r="W7" s="390"/>
      <c r="X7" s="72"/>
      <c r="Y7" s="87"/>
      <c r="Z7" s="290"/>
      <c r="AA7" s="390"/>
      <c r="AB7" s="72"/>
      <c r="AC7" s="87"/>
      <c r="AD7" s="290"/>
      <c r="AK7" s="1"/>
      <c r="AL7" s="1"/>
    </row>
    <row r="8" spans="1:49" ht="18" customHeight="1">
      <c r="A8" s="57">
        <v>4</v>
      </c>
      <c r="B8" s="286" t="s">
        <v>58</v>
      </c>
      <c r="C8" s="655"/>
      <c r="D8" s="65"/>
      <c r="E8" s="287"/>
      <c r="F8" s="66"/>
      <c r="G8" s="66"/>
      <c r="H8" s="288"/>
      <c r="I8" s="67"/>
      <c r="J8" s="68"/>
      <c r="K8" s="69"/>
      <c r="L8" s="68"/>
      <c r="M8" s="70"/>
      <c r="N8" s="70" t="s">
        <v>1</v>
      </c>
      <c r="O8" s="671"/>
      <c r="P8" s="682" t="s">
        <v>178</v>
      </c>
      <c r="Q8" s="114"/>
      <c r="R8" s="14"/>
      <c r="S8" s="289"/>
      <c r="T8" s="72"/>
      <c r="U8" s="87"/>
      <c r="V8" s="290"/>
      <c r="W8" s="390"/>
      <c r="X8" s="72"/>
      <c r="Y8" s="87"/>
      <c r="Z8" s="290"/>
      <c r="AA8" s="390"/>
      <c r="AB8" s="72"/>
      <c r="AC8" s="87"/>
      <c r="AD8" s="290"/>
      <c r="AK8" s="1"/>
      <c r="AL8" s="1"/>
    </row>
    <row r="9" spans="1:49" ht="18" customHeight="1">
      <c r="A9" s="56">
        <v>5</v>
      </c>
      <c r="B9" s="291" t="s">
        <v>58</v>
      </c>
      <c r="C9" s="656"/>
      <c r="D9" s="133"/>
      <c r="E9" s="292"/>
      <c r="F9" s="134"/>
      <c r="G9" s="134"/>
      <c r="H9" s="293"/>
      <c r="I9" s="135"/>
      <c r="J9" s="136"/>
      <c r="K9" s="137"/>
      <c r="L9" s="136"/>
      <c r="M9" s="138"/>
      <c r="N9" s="138" t="s">
        <v>1</v>
      </c>
      <c r="O9" s="672"/>
      <c r="P9" s="683" t="s">
        <v>178</v>
      </c>
      <c r="Q9" s="159"/>
      <c r="R9" s="15"/>
      <c r="S9" s="294"/>
      <c r="T9" s="145"/>
      <c r="U9" s="146"/>
      <c r="V9" s="295"/>
      <c r="W9" s="391"/>
      <c r="X9" s="145"/>
      <c r="Y9" s="146"/>
      <c r="Z9" s="295"/>
      <c r="AA9" s="391"/>
      <c r="AB9" s="145"/>
      <c r="AC9" s="146"/>
      <c r="AD9" s="295"/>
      <c r="AK9" s="1"/>
      <c r="AL9" s="1"/>
    </row>
    <row r="10" spans="1:49" ht="18" customHeight="1">
      <c r="A10" s="57">
        <v>6</v>
      </c>
      <c r="B10" s="286" t="s">
        <v>58</v>
      </c>
      <c r="C10" s="655"/>
      <c r="D10" s="65"/>
      <c r="E10" s="287"/>
      <c r="F10" s="66"/>
      <c r="G10" s="66"/>
      <c r="H10" s="288"/>
      <c r="I10" s="67"/>
      <c r="J10" s="68"/>
      <c r="K10" s="69"/>
      <c r="L10" s="68"/>
      <c r="M10" s="70"/>
      <c r="N10" s="70" t="s">
        <v>1</v>
      </c>
      <c r="O10" s="671"/>
      <c r="P10" s="682" t="s">
        <v>178</v>
      </c>
      <c r="Q10" s="114"/>
      <c r="R10" s="14"/>
      <c r="S10" s="296"/>
      <c r="T10" s="72"/>
      <c r="U10" s="87"/>
      <c r="V10" s="290"/>
      <c r="W10" s="392"/>
      <c r="X10" s="72"/>
      <c r="Y10" s="87"/>
      <c r="Z10" s="290"/>
      <c r="AA10" s="392"/>
      <c r="AB10" s="72"/>
      <c r="AC10" s="87"/>
      <c r="AD10" s="290"/>
      <c r="AK10" s="1"/>
      <c r="AL10" s="1"/>
    </row>
    <row r="11" spans="1:49" ht="18" customHeight="1">
      <c r="A11" s="57">
        <v>7</v>
      </c>
      <c r="B11" s="286" t="s">
        <v>58</v>
      </c>
      <c r="C11" s="655"/>
      <c r="D11" s="65"/>
      <c r="E11" s="287"/>
      <c r="F11" s="66"/>
      <c r="G11" s="66"/>
      <c r="H11" s="288"/>
      <c r="I11" s="67"/>
      <c r="J11" s="68"/>
      <c r="K11" s="69"/>
      <c r="L11" s="68"/>
      <c r="M11" s="70"/>
      <c r="N11" s="70" t="s">
        <v>1</v>
      </c>
      <c r="O11" s="671"/>
      <c r="P11" s="682" t="s">
        <v>178</v>
      </c>
      <c r="Q11" s="114"/>
      <c r="R11" s="14"/>
      <c r="S11" s="296"/>
      <c r="T11" s="72"/>
      <c r="U11" s="87"/>
      <c r="V11" s="290"/>
      <c r="W11" s="392"/>
      <c r="X11" s="72"/>
      <c r="Y11" s="87"/>
      <c r="Z11" s="290"/>
      <c r="AA11" s="392"/>
      <c r="AB11" s="72"/>
      <c r="AC11" s="87"/>
      <c r="AD11" s="290"/>
      <c r="AK11" s="1"/>
      <c r="AL11" s="1"/>
    </row>
    <row r="12" spans="1:49" ht="18" customHeight="1">
      <c r="A12" s="57">
        <v>8</v>
      </c>
      <c r="B12" s="286" t="s">
        <v>58</v>
      </c>
      <c r="C12" s="655"/>
      <c r="D12" s="65"/>
      <c r="E12" s="287"/>
      <c r="F12" s="66"/>
      <c r="G12" s="66"/>
      <c r="H12" s="288"/>
      <c r="I12" s="67"/>
      <c r="J12" s="68"/>
      <c r="K12" s="69"/>
      <c r="L12" s="68"/>
      <c r="M12" s="70"/>
      <c r="N12" s="70" t="s">
        <v>1</v>
      </c>
      <c r="O12" s="671"/>
      <c r="P12" s="682" t="s">
        <v>178</v>
      </c>
      <c r="Q12" s="114"/>
      <c r="R12" s="14"/>
      <c r="S12" s="296"/>
      <c r="T12" s="72"/>
      <c r="U12" s="87"/>
      <c r="V12" s="290"/>
      <c r="W12" s="392"/>
      <c r="X12" s="72"/>
      <c r="Y12" s="87"/>
      <c r="Z12" s="290"/>
      <c r="AA12" s="392"/>
      <c r="AB12" s="72"/>
      <c r="AC12" s="87"/>
      <c r="AD12" s="290"/>
      <c r="AK12" s="1"/>
      <c r="AL12" s="1"/>
    </row>
    <row r="13" spans="1:49" ht="18" customHeight="1">
      <c r="A13" s="57">
        <v>9</v>
      </c>
      <c r="B13" s="286" t="s">
        <v>58</v>
      </c>
      <c r="C13" s="655"/>
      <c r="D13" s="65"/>
      <c r="E13" s="287"/>
      <c r="F13" s="66"/>
      <c r="G13" s="66"/>
      <c r="H13" s="288"/>
      <c r="I13" s="67"/>
      <c r="J13" s="68"/>
      <c r="K13" s="69"/>
      <c r="L13" s="68"/>
      <c r="M13" s="70"/>
      <c r="N13" s="70" t="s">
        <v>1</v>
      </c>
      <c r="O13" s="671"/>
      <c r="P13" s="682" t="s">
        <v>178</v>
      </c>
      <c r="Q13" s="114"/>
      <c r="R13" s="14"/>
      <c r="S13" s="296"/>
      <c r="T13" s="72"/>
      <c r="U13" s="87"/>
      <c r="V13" s="290"/>
      <c r="W13" s="392"/>
      <c r="X13" s="72"/>
      <c r="Y13" s="87"/>
      <c r="Z13" s="290"/>
      <c r="AA13" s="392"/>
      <c r="AB13" s="72"/>
      <c r="AC13" s="87"/>
      <c r="AD13" s="290"/>
      <c r="AK13" s="1"/>
      <c r="AL13" s="1"/>
    </row>
    <row r="14" spans="1:49" ht="18" customHeight="1" thickBot="1">
      <c r="A14" s="58">
        <v>10</v>
      </c>
      <c r="B14" s="297" t="s">
        <v>58</v>
      </c>
      <c r="C14" s="657"/>
      <c r="D14" s="139"/>
      <c r="E14" s="298"/>
      <c r="F14" s="140"/>
      <c r="G14" s="140"/>
      <c r="H14" s="299"/>
      <c r="I14" s="141"/>
      <c r="J14" s="142"/>
      <c r="K14" s="143"/>
      <c r="L14" s="142"/>
      <c r="M14" s="144"/>
      <c r="N14" s="144" t="s">
        <v>1</v>
      </c>
      <c r="O14" s="673"/>
      <c r="P14" s="684" t="s">
        <v>178</v>
      </c>
      <c r="Q14" s="163"/>
      <c r="R14" s="16"/>
      <c r="S14" s="300"/>
      <c r="T14" s="147"/>
      <c r="U14" s="148"/>
      <c r="V14" s="301"/>
      <c r="W14" s="393"/>
      <c r="X14" s="147"/>
      <c r="Y14" s="148"/>
      <c r="Z14" s="301"/>
      <c r="AA14" s="393"/>
      <c r="AB14" s="147"/>
      <c r="AC14" s="148"/>
      <c r="AD14" s="301"/>
      <c r="AK14" s="1"/>
      <c r="AL14" s="1"/>
    </row>
    <row r="15" spans="1:49" ht="18" customHeight="1">
      <c r="A15" s="57">
        <v>11</v>
      </c>
      <c r="B15" s="286" t="s">
        <v>58</v>
      </c>
      <c r="C15" s="655"/>
      <c r="D15" s="65"/>
      <c r="E15" s="287"/>
      <c r="F15" s="66"/>
      <c r="G15" s="66"/>
      <c r="H15" s="288"/>
      <c r="I15" s="67"/>
      <c r="J15" s="68"/>
      <c r="K15" s="69"/>
      <c r="L15" s="68"/>
      <c r="M15" s="70"/>
      <c r="N15" s="70" t="s">
        <v>1</v>
      </c>
      <c r="O15" s="671"/>
      <c r="P15" s="682" t="s">
        <v>178</v>
      </c>
      <c r="Q15" s="114"/>
      <c r="R15" s="14"/>
      <c r="S15" s="296"/>
      <c r="T15" s="72"/>
      <c r="U15" s="87"/>
      <c r="V15" s="290"/>
      <c r="W15" s="392"/>
      <c r="X15" s="72"/>
      <c r="Y15" s="87"/>
      <c r="Z15" s="290"/>
      <c r="AA15" s="392"/>
      <c r="AB15" s="72"/>
      <c r="AC15" s="87"/>
      <c r="AD15" s="290"/>
      <c r="AK15" s="1"/>
      <c r="AL15" s="1"/>
    </row>
    <row r="16" spans="1:49" ht="18" customHeight="1">
      <c r="A16" s="57">
        <v>12</v>
      </c>
      <c r="B16" s="286" t="s">
        <v>58</v>
      </c>
      <c r="C16" s="655"/>
      <c r="D16" s="65"/>
      <c r="E16" s="287"/>
      <c r="F16" s="66"/>
      <c r="G16" s="66"/>
      <c r="H16" s="288"/>
      <c r="I16" s="67"/>
      <c r="J16" s="68"/>
      <c r="K16" s="69"/>
      <c r="L16" s="68"/>
      <c r="M16" s="70"/>
      <c r="N16" s="70" t="s">
        <v>1</v>
      </c>
      <c r="O16" s="671"/>
      <c r="P16" s="682" t="s">
        <v>178</v>
      </c>
      <c r="Q16" s="114"/>
      <c r="R16" s="14"/>
      <c r="S16" s="296"/>
      <c r="T16" s="72"/>
      <c r="U16" s="87"/>
      <c r="V16" s="290"/>
      <c r="W16" s="392"/>
      <c r="X16" s="72"/>
      <c r="Y16" s="87"/>
      <c r="Z16" s="290"/>
      <c r="AA16" s="392"/>
      <c r="AB16" s="72"/>
      <c r="AC16" s="87"/>
      <c r="AD16" s="290"/>
      <c r="AK16" s="1"/>
      <c r="AL16" s="1"/>
    </row>
    <row r="17" spans="1:38" ht="18" customHeight="1">
      <c r="A17" s="57">
        <v>13</v>
      </c>
      <c r="B17" s="286" t="s">
        <v>58</v>
      </c>
      <c r="C17" s="655"/>
      <c r="D17" s="65"/>
      <c r="E17" s="287"/>
      <c r="F17" s="66"/>
      <c r="G17" s="66"/>
      <c r="H17" s="288"/>
      <c r="I17" s="67"/>
      <c r="J17" s="68"/>
      <c r="K17" s="69"/>
      <c r="L17" s="68"/>
      <c r="M17" s="70"/>
      <c r="N17" s="70" t="s">
        <v>1</v>
      </c>
      <c r="O17" s="671"/>
      <c r="P17" s="682" t="s">
        <v>178</v>
      </c>
      <c r="Q17" s="114"/>
      <c r="R17" s="14"/>
      <c r="S17" s="296"/>
      <c r="T17" s="72"/>
      <c r="U17" s="87"/>
      <c r="V17" s="290"/>
      <c r="W17" s="392"/>
      <c r="X17" s="72"/>
      <c r="Y17" s="87"/>
      <c r="Z17" s="290"/>
      <c r="AA17" s="392"/>
      <c r="AB17" s="72"/>
      <c r="AC17" s="87"/>
      <c r="AD17" s="290"/>
      <c r="AK17" s="1"/>
      <c r="AL17" s="1"/>
    </row>
    <row r="18" spans="1:38" ht="18" customHeight="1">
      <c r="A18" s="57">
        <v>14</v>
      </c>
      <c r="B18" s="286" t="s">
        <v>58</v>
      </c>
      <c r="C18" s="655"/>
      <c r="D18" s="65"/>
      <c r="E18" s="287"/>
      <c r="F18" s="66"/>
      <c r="G18" s="66"/>
      <c r="H18" s="288"/>
      <c r="I18" s="67"/>
      <c r="J18" s="68"/>
      <c r="K18" s="69"/>
      <c r="L18" s="68"/>
      <c r="M18" s="70"/>
      <c r="N18" s="70" t="s">
        <v>1</v>
      </c>
      <c r="O18" s="671"/>
      <c r="P18" s="682" t="s">
        <v>178</v>
      </c>
      <c r="Q18" s="114"/>
      <c r="R18" s="14"/>
      <c r="S18" s="296"/>
      <c r="T18" s="72"/>
      <c r="U18" s="87"/>
      <c r="V18" s="290"/>
      <c r="W18" s="392"/>
      <c r="X18" s="72"/>
      <c r="Y18" s="87"/>
      <c r="Z18" s="290"/>
      <c r="AA18" s="392"/>
      <c r="AB18" s="72"/>
      <c r="AC18" s="87"/>
      <c r="AD18" s="290"/>
      <c r="AK18" s="1"/>
      <c r="AL18" s="1"/>
    </row>
    <row r="19" spans="1:38" ht="18" customHeight="1">
      <c r="A19" s="56">
        <v>15</v>
      </c>
      <c r="B19" s="291" t="s">
        <v>58</v>
      </c>
      <c r="C19" s="656"/>
      <c r="D19" s="133"/>
      <c r="E19" s="292"/>
      <c r="F19" s="134"/>
      <c r="G19" s="134"/>
      <c r="H19" s="293"/>
      <c r="I19" s="135"/>
      <c r="J19" s="136"/>
      <c r="K19" s="137"/>
      <c r="L19" s="136"/>
      <c r="M19" s="138"/>
      <c r="N19" s="138" t="s">
        <v>1</v>
      </c>
      <c r="O19" s="672"/>
      <c r="P19" s="683" t="s">
        <v>178</v>
      </c>
      <c r="Q19" s="159"/>
      <c r="R19" s="15"/>
      <c r="S19" s="294"/>
      <c r="T19" s="145"/>
      <c r="U19" s="146"/>
      <c r="V19" s="295"/>
      <c r="W19" s="391"/>
      <c r="X19" s="145"/>
      <c r="Y19" s="146"/>
      <c r="Z19" s="295"/>
      <c r="AA19" s="391"/>
      <c r="AB19" s="145"/>
      <c r="AC19" s="146"/>
      <c r="AD19" s="295"/>
      <c r="AK19" s="1"/>
      <c r="AL19" s="1"/>
    </row>
    <row r="20" spans="1:38" ht="18" customHeight="1">
      <c r="A20" s="57">
        <v>16</v>
      </c>
      <c r="B20" s="286" t="s">
        <v>58</v>
      </c>
      <c r="C20" s="655"/>
      <c r="D20" s="65"/>
      <c r="E20" s="287"/>
      <c r="F20" s="66"/>
      <c r="G20" s="66"/>
      <c r="H20" s="288"/>
      <c r="I20" s="67"/>
      <c r="J20" s="68"/>
      <c r="K20" s="69"/>
      <c r="L20" s="68"/>
      <c r="M20" s="70"/>
      <c r="N20" s="70" t="s">
        <v>1</v>
      </c>
      <c r="O20" s="671"/>
      <c r="P20" s="682" t="s">
        <v>178</v>
      </c>
      <c r="Q20" s="114"/>
      <c r="R20" s="14"/>
      <c r="S20" s="296"/>
      <c r="T20" s="72"/>
      <c r="U20" s="87"/>
      <c r="V20" s="290"/>
      <c r="W20" s="392"/>
      <c r="X20" s="72"/>
      <c r="Y20" s="87"/>
      <c r="Z20" s="290"/>
      <c r="AA20" s="392"/>
      <c r="AB20" s="72"/>
      <c r="AC20" s="87"/>
      <c r="AD20" s="290"/>
      <c r="AK20" s="1"/>
      <c r="AL20" s="1"/>
    </row>
    <row r="21" spans="1:38" ht="18" customHeight="1">
      <c r="A21" s="57">
        <v>17</v>
      </c>
      <c r="B21" s="286" t="s">
        <v>58</v>
      </c>
      <c r="C21" s="655"/>
      <c r="D21" s="65"/>
      <c r="E21" s="287"/>
      <c r="F21" s="66"/>
      <c r="G21" s="66"/>
      <c r="H21" s="288"/>
      <c r="I21" s="67"/>
      <c r="J21" s="68"/>
      <c r="K21" s="69"/>
      <c r="L21" s="68"/>
      <c r="M21" s="70"/>
      <c r="N21" s="70" t="s">
        <v>1</v>
      </c>
      <c r="O21" s="671"/>
      <c r="P21" s="682" t="s">
        <v>178</v>
      </c>
      <c r="Q21" s="114"/>
      <c r="R21" s="14"/>
      <c r="S21" s="296"/>
      <c r="T21" s="72"/>
      <c r="U21" s="87"/>
      <c r="V21" s="290"/>
      <c r="W21" s="392"/>
      <c r="X21" s="72"/>
      <c r="Y21" s="87"/>
      <c r="Z21" s="290"/>
      <c r="AA21" s="392"/>
      <c r="AB21" s="72"/>
      <c r="AC21" s="87"/>
      <c r="AD21" s="290"/>
      <c r="AK21" s="1"/>
      <c r="AL21" s="1"/>
    </row>
    <row r="22" spans="1:38" ht="18" customHeight="1">
      <c r="A22" s="57">
        <v>18</v>
      </c>
      <c r="B22" s="286" t="s">
        <v>58</v>
      </c>
      <c r="C22" s="655"/>
      <c r="D22" s="65"/>
      <c r="E22" s="287"/>
      <c r="F22" s="66"/>
      <c r="G22" s="66"/>
      <c r="H22" s="288"/>
      <c r="I22" s="67"/>
      <c r="J22" s="68"/>
      <c r="K22" s="69"/>
      <c r="L22" s="68"/>
      <c r="M22" s="70"/>
      <c r="N22" s="70" t="s">
        <v>1</v>
      </c>
      <c r="O22" s="671"/>
      <c r="P22" s="682" t="s">
        <v>178</v>
      </c>
      <c r="Q22" s="114"/>
      <c r="R22" s="14"/>
      <c r="S22" s="296"/>
      <c r="T22" s="72"/>
      <c r="U22" s="87"/>
      <c r="V22" s="290"/>
      <c r="W22" s="392"/>
      <c r="X22" s="72"/>
      <c r="Y22" s="87"/>
      <c r="Z22" s="290"/>
      <c r="AA22" s="392"/>
      <c r="AB22" s="72"/>
      <c r="AC22" s="87"/>
      <c r="AD22" s="290"/>
      <c r="AK22" s="1"/>
      <c r="AL22" s="1"/>
    </row>
    <row r="23" spans="1:38" ht="18" customHeight="1">
      <c r="A23" s="57">
        <v>19</v>
      </c>
      <c r="B23" s="286" t="s">
        <v>58</v>
      </c>
      <c r="C23" s="655"/>
      <c r="D23" s="65"/>
      <c r="E23" s="287"/>
      <c r="F23" s="66"/>
      <c r="G23" s="66"/>
      <c r="H23" s="288"/>
      <c r="I23" s="67"/>
      <c r="J23" s="68"/>
      <c r="K23" s="69"/>
      <c r="L23" s="68"/>
      <c r="M23" s="70"/>
      <c r="N23" s="70" t="s">
        <v>1</v>
      </c>
      <c r="O23" s="671"/>
      <c r="P23" s="682" t="s">
        <v>178</v>
      </c>
      <c r="Q23" s="114"/>
      <c r="R23" s="14"/>
      <c r="S23" s="296"/>
      <c r="T23" s="72"/>
      <c r="U23" s="87"/>
      <c r="V23" s="290"/>
      <c r="W23" s="392"/>
      <c r="X23" s="72"/>
      <c r="Y23" s="87"/>
      <c r="Z23" s="290"/>
      <c r="AA23" s="392"/>
      <c r="AB23" s="72"/>
      <c r="AC23" s="87"/>
      <c r="AD23" s="290"/>
      <c r="AK23" s="1"/>
      <c r="AL23" s="1"/>
    </row>
    <row r="24" spans="1:38" ht="18" customHeight="1" thickBot="1">
      <c r="A24" s="58">
        <v>20</v>
      </c>
      <c r="B24" s="297" t="s">
        <v>58</v>
      </c>
      <c r="C24" s="657"/>
      <c r="D24" s="139"/>
      <c r="E24" s="298"/>
      <c r="F24" s="140"/>
      <c r="G24" s="140"/>
      <c r="H24" s="299"/>
      <c r="I24" s="141"/>
      <c r="J24" s="142"/>
      <c r="K24" s="143"/>
      <c r="L24" s="142"/>
      <c r="M24" s="144"/>
      <c r="N24" s="144" t="s">
        <v>1</v>
      </c>
      <c r="O24" s="673"/>
      <c r="P24" s="684" t="s">
        <v>178</v>
      </c>
      <c r="Q24" s="163"/>
      <c r="R24" s="16"/>
      <c r="S24" s="300"/>
      <c r="T24" s="147"/>
      <c r="U24" s="148"/>
      <c r="V24" s="301"/>
      <c r="W24" s="393"/>
      <c r="X24" s="147"/>
      <c r="Y24" s="148"/>
      <c r="Z24" s="301"/>
      <c r="AA24" s="393"/>
      <c r="AB24" s="147"/>
      <c r="AC24" s="148"/>
      <c r="AD24" s="301"/>
      <c r="AK24" s="1"/>
      <c r="AL24" s="1"/>
    </row>
    <row r="25" spans="1:38" ht="18" customHeight="1">
      <c r="A25" s="57">
        <v>21</v>
      </c>
      <c r="B25" s="286" t="s">
        <v>58</v>
      </c>
      <c r="C25" s="655"/>
      <c r="D25" s="65"/>
      <c r="E25" s="287"/>
      <c r="F25" s="66"/>
      <c r="G25" s="66"/>
      <c r="H25" s="288"/>
      <c r="I25" s="67"/>
      <c r="J25" s="68"/>
      <c r="K25" s="69"/>
      <c r="L25" s="68"/>
      <c r="M25" s="70"/>
      <c r="N25" s="70" t="s">
        <v>1</v>
      </c>
      <c r="O25" s="671"/>
      <c r="P25" s="682" t="s">
        <v>178</v>
      </c>
      <c r="Q25" s="114"/>
      <c r="R25" s="14"/>
      <c r="S25" s="296"/>
      <c r="T25" s="72"/>
      <c r="U25" s="87"/>
      <c r="V25" s="290"/>
      <c r="W25" s="392"/>
      <c r="X25" s="72"/>
      <c r="Y25" s="87"/>
      <c r="Z25" s="290"/>
      <c r="AA25" s="392"/>
      <c r="AB25" s="72"/>
      <c r="AC25" s="87"/>
      <c r="AD25" s="290"/>
      <c r="AK25" s="1"/>
      <c r="AL25" s="1"/>
    </row>
    <row r="26" spans="1:38" ht="18" customHeight="1">
      <c r="A26" s="57">
        <v>22</v>
      </c>
      <c r="B26" s="286" t="s">
        <v>58</v>
      </c>
      <c r="C26" s="655"/>
      <c r="D26" s="65"/>
      <c r="E26" s="287"/>
      <c r="F26" s="66"/>
      <c r="G26" s="66"/>
      <c r="H26" s="288"/>
      <c r="I26" s="67"/>
      <c r="J26" s="68"/>
      <c r="K26" s="69"/>
      <c r="L26" s="68"/>
      <c r="M26" s="70"/>
      <c r="N26" s="70" t="s">
        <v>1</v>
      </c>
      <c r="O26" s="671"/>
      <c r="P26" s="682" t="s">
        <v>178</v>
      </c>
      <c r="Q26" s="114"/>
      <c r="R26" s="14"/>
      <c r="S26" s="296"/>
      <c r="T26" s="72"/>
      <c r="U26" s="87"/>
      <c r="V26" s="290"/>
      <c r="W26" s="392"/>
      <c r="X26" s="72"/>
      <c r="Y26" s="87"/>
      <c r="Z26" s="290"/>
      <c r="AA26" s="392"/>
      <c r="AB26" s="72"/>
      <c r="AC26" s="87"/>
      <c r="AD26" s="290"/>
      <c r="AK26" s="1"/>
      <c r="AL26" s="1"/>
    </row>
    <row r="27" spans="1:38" ht="18" customHeight="1">
      <c r="A27" s="57">
        <v>23</v>
      </c>
      <c r="B27" s="286" t="s">
        <v>58</v>
      </c>
      <c r="C27" s="655"/>
      <c r="D27" s="65"/>
      <c r="E27" s="287"/>
      <c r="F27" s="66"/>
      <c r="G27" s="66"/>
      <c r="H27" s="288"/>
      <c r="I27" s="67"/>
      <c r="J27" s="68"/>
      <c r="K27" s="69"/>
      <c r="L27" s="68"/>
      <c r="M27" s="70"/>
      <c r="N27" s="70" t="s">
        <v>1</v>
      </c>
      <c r="O27" s="671"/>
      <c r="P27" s="682" t="s">
        <v>178</v>
      </c>
      <c r="Q27" s="114"/>
      <c r="R27" s="14"/>
      <c r="S27" s="296"/>
      <c r="T27" s="72"/>
      <c r="U27" s="87"/>
      <c r="V27" s="290"/>
      <c r="W27" s="392"/>
      <c r="X27" s="72"/>
      <c r="Y27" s="87"/>
      <c r="Z27" s="290"/>
      <c r="AA27" s="392"/>
      <c r="AB27" s="72"/>
      <c r="AC27" s="87"/>
      <c r="AD27" s="290"/>
      <c r="AK27" s="1"/>
      <c r="AL27" s="1"/>
    </row>
    <row r="28" spans="1:38" ht="18" customHeight="1">
      <c r="A28" s="57">
        <v>24</v>
      </c>
      <c r="B28" s="286" t="s">
        <v>58</v>
      </c>
      <c r="C28" s="655"/>
      <c r="D28" s="65"/>
      <c r="E28" s="287"/>
      <c r="F28" s="66"/>
      <c r="G28" s="66"/>
      <c r="H28" s="288"/>
      <c r="I28" s="67"/>
      <c r="J28" s="68"/>
      <c r="K28" s="69"/>
      <c r="L28" s="68"/>
      <c r="M28" s="70"/>
      <c r="N28" s="70" t="s">
        <v>1</v>
      </c>
      <c r="O28" s="671"/>
      <c r="P28" s="682" t="s">
        <v>178</v>
      </c>
      <c r="Q28" s="114"/>
      <c r="R28" s="14"/>
      <c r="S28" s="296"/>
      <c r="T28" s="72"/>
      <c r="U28" s="87"/>
      <c r="V28" s="290"/>
      <c r="W28" s="392"/>
      <c r="X28" s="72"/>
      <c r="Y28" s="87"/>
      <c r="Z28" s="290"/>
      <c r="AA28" s="392"/>
      <c r="AB28" s="72"/>
      <c r="AC28" s="87"/>
      <c r="AD28" s="290"/>
      <c r="AK28" s="1"/>
      <c r="AL28" s="1"/>
    </row>
    <row r="29" spans="1:38" ht="18" customHeight="1">
      <c r="A29" s="56">
        <v>25</v>
      </c>
      <c r="B29" s="291" t="s">
        <v>58</v>
      </c>
      <c r="C29" s="656"/>
      <c r="D29" s="133"/>
      <c r="E29" s="292"/>
      <c r="F29" s="134"/>
      <c r="G29" s="134"/>
      <c r="H29" s="293"/>
      <c r="I29" s="135"/>
      <c r="J29" s="136"/>
      <c r="K29" s="137"/>
      <c r="L29" s="136"/>
      <c r="M29" s="138"/>
      <c r="N29" s="138" t="s">
        <v>1</v>
      </c>
      <c r="O29" s="672"/>
      <c r="P29" s="683" t="s">
        <v>178</v>
      </c>
      <c r="Q29" s="159"/>
      <c r="R29" s="15"/>
      <c r="S29" s="294"/>
      <c r="T29" s="145"/>
      <c r="U29" s="146"/>
      <c r="V29" s="295"/>
      <c r="W29" s="391"/>
      <c r="X29" s="145"/>
      <c r="Y29" s="146"/>
      <c r="Z29" s="295"/>
      <c r="AA29" s="391"/>
      <c r="AB29" s="145"/>
      <c r="AC29" s="146"/>
      <c r="AD29" s="295"/>
      <c r="AK29" s="1"/>
      <c r="AL29" s="1"/>
    </row>
    <row r="30" spans="1:38" ht="18" customHeight="1">
      <c r="A30" s="57">
        <v>26</v>
      </c>
      <c r="B30" s="286" t="s">
        <v>58</v>
      </c>
      <c r="C30" s="655"/>
      <c r="D30" s="65"/>
      <c r="E30" s="287"/>
      <c r="F30" s="66"/>
      <c r="G30" s="66"/>
      <c r="H30" s="288"/>
      <c r="I30" s="67"/>
      <c r="J30" s="68"/>
      <c r="K30" s="69"/>
      <c r="L30" s="68"/>
      <c r="M30" s="70"/>
      <c r="N30" s="70" t="s">
        <v>1</v>
      </c>
      <c r="O30" s="671"/>
      <c r="P30" s="682" t="s">
        <v>178</v>
      </c>
      <c r="Q30" s="114"/>
      <c r="R30" s="14"/>
      <c r="S30" s="296"/>
      <c r="T30" s="72"/>
      <c r="U30" s="87"/>
      <c r="V30" s="290"/>
      <c r="W30" s="392"/>
      <c r="X30" s="72"/>
      <c r="Y30" s="87"/>
      <c r="Z30" s="290"/>
      <c r="AA30" s="392"/>
      <c r="AB30" s="72"/>
      <c r="AC30" s="87"/>
      <c r="AD30" s="290"/>
      <c r="AK30" s="1"/>
      <c r="AL30" s="1"/>
    </row>
    <row r="31" spans="1:38" ht="18" customHeight="1">
      <c r="A31" s="57">
        <v>27</v>
      </c>
      <c r="B31" s="286" t="s">
        <v>58</v>
      </c>
      <c r="C31" s="655"/>
      <c r="D31" s="65"/>
      <c r="E31" s="287"/>
      <c r="F31" s="66"/>
      <c r="G31" s="66"/>
      <c r="H31" s="288"/>
      <c r="I31" s="67"/>
      <c r="J31" s="68"/>
      <c r="K31" s="69"/>
      <c r="L31" s="68"/>
      <c r="M31" s="70"/>
      <c r="N31" s="70" t="s">
        <v>1</v>
      </c>
      <c r="O31" s="671"/>
      <c r="P31" s="682" t="s">
        <v>178</v>
      </c>
      <c r="Q31" s="114"/>
      <c r="R31" s="14"/>
      <c r="S31" s="296"/>
      <c r="T31" s="72"/>
      <c r="U31" s="87"/>
      <c r="V31" s="290"/>
      <c r="W31" s="392"/>
      <c r="X31" s="72"/>
      <c r="Y31" s="87"/>
      <c r="Z31" s="290"/>
      <c r="AA31" s="392"/>
      <c r="AB31" s="72"/>
      <c r="AC31" s="87"/>
      <c r="AD31" s="290"/>
      <c r="AK31" s="1"/>
      <c r="AL31" s="1"/>
    </row>
    <row r="32" spans="1:38" ht="18" customHeight="1">
      <c r="A32" s="57">
        <v>28</v>
      </c>
      <c r="B32" s="286" t="s">
        <v>58</v>
      </c>
      <c r="C32" s="655"/>
      <c r="D32" s="65"/>
      <c r="E32" s="287"/>
      <c r="F32" s="66"/>
      <c r="G32" s="66"/>
      <c r="H32" s="288"/>
      <c r="I32" s="67"/>
      <c r="J32" s="68"/>
      <c r="K32" s="69"/>
      <c r="L32" s="68"/>
      <c r="M32" s="70"/>
      <c r="N32" s="70" t="s">
        <v>1</v>
      </c>
      <c r="O32" s="671"/>
      <c r="P32" s="682" t="s">
        <v>178</v>
      </c>
      <c r="Q32" s="114"/>
      <c r="R32" s="14"/>
      <c r="S32" s="296"/>
      <c r="T32" s="72"/>
      <c r="U32" s="87"/>
      <c r="V32" s="290"/>
      <c r="W32" s="392"/>
      <c r="X32" s="72"/>
      <c r="Y32" s="87"/>
      <c r="Z32" s="290"/>
      <c r="AA32" s="392"/>
      <c r="AB32" s="72"/>
      <c r="AC32" s="87"/>
      <c r="AD32" s="290"/>
      <c r="AK32" s="1"/>
      <c r="AL32" s="1"/>
    </row>
    <row r="33" spans="1:38" ht="18" customHeight="1">
      <c r="A33" s="57">
        <v>29</v>
      </c>
      <c r="B33" s="286" t="s">
        <v>58</v>
      </c>
      <c r="C33" s="655"/>
      <c r="D33" s="65"/>
      <c r="E33" s="287"/>
      <c r="F33" s="66"/>
      <c r="G33" s="66"/>
      <c r="H33" s="288"/>
      <c r="I33" s="67"/>
      <c r="J33" s="68"/>
      <c r="K33" s="69"/>
      <c r="L33" s="68"/>
      <c r="M33" s="70"/>
      <c r="N33" s="70" t="s">
        <v>1</v>
      </c>
      <c r="O33" s="671"/>
      <c r="P33" s="682" t="s">
        <v>178</v>
      </c>
      <c r="Q33" s="114"/>
      <c r="R33" s="14"/>
      <c r="S33" s="296"/>
      <c r="T33" s="72"/>
      <c r="U33" s="87"/>
      <c r="V33" s="290"/>
      <c r="W33" s="392"/>
      <c r="X33" s="72"/>
      <c r="Y33" s="87"/>
      <c r="Z33" s="290"/>
      <c r="AA33" s="392"/>
      <c r="AB33" s="72"/>
      <c r="AC33" s="87"/>
      <c r="AD33" s="290"/>
      <c r="AL33" s="1"/>
    </row>
    <row r="34" spans="1:38" ht="18" customHeight="1" thickBot="1">
      <c r="A34" s="58">
        <v>30</v>
      </c>
      <c r="B34" s="297" t="s">
        <v>58</v>
      </c>
      <c r="C34" s="657"/>
      <c r="D34" s="139"/>
      <c r="E34" s="298"/>
      <c r="F34" s="140"/>
      <c r="G34" s="140"/>
      <c r="H34" s="299"/>
      <c r="I34" s="141"/>
      <c r="J34" s="142"/>
      <c r="K34" s="143"/>
      <c r="L34" s="142"/>
      <c r="M34" s="144"/>
      <c r="N34" s="144" t="s">
        <v>1</v>
      </c>
      <c r="O34" s="673"/>
      <c r="P34" s="684" t="s">
        <v>178</v>
      </c>
      <c r="Q34" s="163"/>
      <c r="R34" s="16"/>
      <c r="S34" s="300"/>
      <c r="T34" s="147"/>
      <c r="U34" s="148"/>
      <c r="V34" s="301"/>
      <c r="W34" s="393"/>
      <c r="X34" s="147"/>
      <c r="Y34" s="148"/>
      <c r="Z34" s="301"/>
      <c r="AA34" s="393"/>
      <c r="AB34" s="147"/>
      <c r="AC34" s="148"/>
      <c r="AD34" s="301"/>
      <c r="AL34" s="1"/>
    </row>
    <row r="35" spans="1:38" ht="18" customHeight="1">
      <c r="A35" s="57">
        <v>31</v>
      </c>
      <c r="B35" s="286" t="s">
        <v>58</v>
      </c>
      <c r="C35" s="655"/>
      <c r="D35" s="65"/>
      <c r="E35" s="287"/>
      <c r="F35" s="66"/>
      <c r="G35" s="66"/>
      <c r="H35" s="288"/>
      <c r="I35" s="67"/>
      <c r="J35" s="68"/>
      <c r="K35" s="69"/>
      <c r="L35" s="68"/>
      <c r="M35" s="70"/>
      <c r="N35" s="70" t="s">
        <v>1</v>
      </c>
      <c r="O35" s="671"/>
      <c r="P35" s="682" t="s">
        <v>178</v>
      </c>
      <c r="Q35" s="114"/>
      <c r="R35" s="14"/>
      <c r="S35" s="296"/>
      <c r="T35" s="72"/>
      <c r="U35" s="87"/>
      <c r="V35" s="290"/>
      <c r="W35" s="392"/>
      <c r="X35" s="72"/>
      <c r="Y35" s="87"/>
      <c r="Z35" s="290"/>
      <c r="AA35" s="392"/>
      <c r="AB35" s="72"/>
      <c r="AC35" s="87"/>
      <c r="AD35" s="290"/>
      <c r="AL35" s="1"/>
    </row>
    <row r="36" spans="1:38" ht="18" customHeight="1">
      <c r="A36" s="57">
        <v>32</v>
      </c>
      <c r="B36" s="286" t="s">
        <v>58</v>
      </c>
      <c r="C36" s="655"/>
      <c r="D36" s="65"/>
      <c r="E36" s="287"/>
      <c r="F36" s="66"/>
      <c r="G36" s="66"/>
      <c r="H36" s="288"/>
      <c r="I36" s="67"/>
      <c r="J36" s="68"/>
      <c r="K36" s="69"/>
      <c r="L36" s="68"/>
      <c r="M36" s="70"/>
      <c r="N36" s="70" t="s">
        <v>1</v>
      </c>
      <c r="O36" s="671"/>
      <c r="P36" s="682" t="s">
        <v>178</v>
      </c>
      <c r="Q36" s="114"/>
      <c r="R36" s="14"/>
      <c r="S36" s="296"/>
      <c r="T36" s="72"/>
      <c r="U36" s="87"/>
      <c r="V36" s="290"/>
      <c r="W36" s="392"/>
      <c r="X36" s="72"/>
      <c r="Y36" s="87"/>
      <c r="Z36" s="290"/>
      <c r="AA36" s="392"/>
      <c r="AB36" s="72"/>
      <c r="AC36" s="87"/>
      <c r="AD36" s="290"/>
      <c r="AL36" s="1"/>
    </row>
    <row r="37" spans="1:38" ht="18" customHeight="1">
      <c r="A37" s="57">
        <v>33</v>
      </c>
      <c r="B37" s="286" t="s">
        <v>58</v>
      </c>
      <c r="C37" s="655"/>
      <c r="D37" s="65"/>
      <c r="E37" s="287"/>
      <c r="F37" s="66"/>
      <c r="G37" s="66"/>
      <c r="H37" s="288"/>
      <c r="I37" s="67"/>
      <c r="J37" s="68"/>
      <c r="K37" s="69"/>
      <c r="L37" s="68"/>
      <c r="M37" s="70"/>
      <c r="N37" s="70" t="s">
        <v>1</v>
      </c>
      <c r="O37" s="671"/>
      <c r="P37" s="682" t="s">
        <v>178</v>
      </c>
      <c r="Q37" s="114"/>
      <c r="R37" s="14"/>
      <c r="S37" s="296"/>
      <c r="T37" s="72"/>
      <c r="U37" s="87"/>
      <c r="V37" s="290"/>
      <c r="W37" s="392"/>
      <c r="X37" s="72"/>
      <c r="Y37" s="87"/>
      <c r="Z37" s="290"/>
      <c r="AA37" s="392"/>
      <c r="AB37" s="72"/>
      <c r="AC37" s="87"/>
      <c r="AD37" s="290"/>
      <c r="AL37" s="1"/>
    </row>
    <row r="38" spans="1:38" ht="18" customHeight="1">
      <c r="A38" s="57">
        <v>34</v>
      </c>
      <c r="B38" s="286" t="s">
        <v>58</v>
      </c>
      <c r="C38" s="655"/>
      <c r="D38" s="65"/>
      <c r="E38" s="287"/>
      <c r="F38" s="66"/>
      <c r="G38" s="66"/>
      <c r="H38" s="288"/>
      <c r="I38" s="67"/>
      <c r="J38" s="68"/>
      <c r="K38" s="69"/>
      <c r="L38" s="68"/>
      <c r="M38" s="70"/>
      <c r="N38" s="70" t="s">
        <v>1</v>
      </c>
      <c r="O38" s="671"/>
      <c r="P38" s="682" t="s">
        <v>178</v>
      </c>
      <c r="Q38" s="114"/>
      <c r="R38" s="14"/>
      <c r="S38" s="296"/>
      <c r="T38" s="72"/>
      <c r="U38" s="87"/>
      <c r="V38" s="290"/>
      <c r="W38" s="392"/>
      <c r="X38" s="72"/>
      <c r="Y38" s="87"/>
      <c r="Z38" s="290"/>
      <c r="AA38" s="392"/>
      <c r="AB38" s="72"/>
      <c r="AC38" s="87"/>
      <c r="AD38" s="290"/>
      <c r="AL38" s="1"/>
    </row>
    <row r="39" spans="1:38" ht="18" customHeight="1">
      <c r="A39" s="56">
        <v>35</v>
      </c>
      <c r="B39" s="291" t="s">
        <v>58</v>
      </c>
      <c r="C39" s="656"/>
      <c r="D39" s="133"/>
      <c r="E39" s="292"/>
      <c r="F39" s="134"/>
      <c r="G39" s="134"/>
      <c r="H39" s="293"/>
      <c r="I39" s="135"/>
      <c r="J39" s="136"/>
      <c r="K39" s="137"/>
      <c r="L39" s="136"/>
      <c r="M39" s="138"/>
      <c r="N39" s="138" t="s">
        <v>1</v>
      </c>
      <c r="O39" s="672"/>
      <c r="P39" s="683" t="s">
        <v>178</v>
      </c>
      <c r="Q39" s="159"/>
      <c r="R39" s="15"/>
      <c r="S39" s="294"/>
      <c r="T39" s="145"/>
      <c r="U39" s="146"/>
      <c r="V39" s="295"/>
      <c r="W39" s="391"/>
      <c r="X39" s="145"/>
      <c r="Y39" s="146"/>
      <c r="Z39" s="295"/>
      <c r="AA39" s="391"/>
      <c r="AB39" s="145"/>
      <c r="AC39" s="146"/>
      <c r="AD39" s="295"/>
      <c r="AL39" s="1"/>
    </row>
    <row r="40" spans="1:38" ht="18" customHeight="1">
      <c r="A40" s="57">
        <v>36</v>
      </c>
      <c r="B40" s="286" t="s">
        <v>58</v>
      </c>
      <c r="C40" s="655"/>
      <c r="D40" s="65"/>
      <c r="E40" s="287"/>
      <c r="F40" s="66"/>
      <c r="G40" s="66"/>
      <c r="H40" s="288"/>
      <c r="I40" s="67"/>
      <c r="J40" s="68"/>
      <c r="K40" s="69"/>
      <c r="L40" s="68"/>
      <c r="M40" s="70"/>
      <c r="N40" s="70" t="s">
        <v>1</v>
      </c>
      <c r="O40" s="671"/>
      <c r="P40" s="682" t="s">
        <v>178</v>
      </c>
      <c r="Q40" s="114"/>
      <c r="R40" s="14"/>
      <c r="S40" s="296"/>
      <c r="T40" s="72"/>
      <c r="U40" s="87"/>
      <c r="V40" s="290"/>
      <c r="W40" s="392"/>
      <c r="X40" s="72"/>
      <c r="Y40" s="87"/>
      <c r="Z40" s="290"/>
      <c r="AA40" s="392"/>
      <c r="AB40" s="72"/>
      <c r="AC40" s="87"/>
      <c r="AD40" s="290"/>
      <c r="AL40" s="1"/>
    </row>
    <row r="41" spans="1:38" ht="18" customHeight="1">
      <c r="A41" s="57">
        <v>37</v>
      </c>
      <c r="B41" s="286" t="s">
        <v>58</v>
      </c>
      <c r="C41" s="655"/>
      <c r="D41" s="65"/>
      <c r="E41" s="287"/>
      <c r="F41" s="66"/>
      <c r="G41" s="66"/>
      <c r="H41" s="288"/>
      <c r="I41" s="67"/>
      <c r="J41" s="68"/>
      <c r="K41" s="69"/>
      <c r="L41" s="68"/>
      <c r="M41" s="70"/>
      <c r="N41" s="70" t="s">
        <v>1</v>
      </c>
      <c r="O41" s="671"/>
      <c r="P41" s="682" t="s">
        <v>178</v>
      </c>
      <c r="Q41" s="114"/>
      <c r="R41" s="14"/>
      <c r="S41" s="296"/>
      <c r="T41" s="72"/>
      <c r="U41" s="87"/>
      <c r="V41" s="290"/>
      <c r="W41" s="392"/>
      <c r="X41" s="72"/>
      <c r="Y41" s="87"/>
      <c r="Z41" s="290"/>
      <c r="AA41" s="392"/>
      <c r="AB41" s="72"/>
      <c r="AC41" s="87"/>
      <c r="AD41" s="290"/>
      <c r="AL41" s="1"/>
    </row>
    <row r="42" spans="1:38" ht="18" customHeight="1">
      <c r="A42" s="57">
        <v>38</v>
      </c>
      <c r="B42" s="286" t="s">
        <v>58</v>
      </c>
      <c r="C42" s="655"/>
      <c r="D42" s="65"/>
      <c r="E42" s="287"/>
      <c r="F42" s="66"/>
      <c r="G42" s="66"/>
      <c r="H42" s="288"/>
      <c r="I42" s="67"/>
      <c r="J42" s="68"/>
      <c r="K42" s="69"/>
      <c r="L42" s="68"/>
      <c r="M42" s="70"/>
      <c r="N42" s="70" t="s">
        <v>1</v>
      </c>
      <c r="O42" s="671"/>
      <c r="P42" s="682" t="s">
        <v>178</v>
      </c>
      <c r="Q42" s="114"/>
      <c r="R42" s="14"/>
      <c r="S42" s="296"/>
      <c r="T42" s="72"/>
      <c r="U42" s="87"/>
      <c r="V42" s="290"/>
      <c r="W42" s="392"/>
      <c r="X42" s="72"/>
      <c r="Y42" s="87"/>
      <c r="Z42" s="290"/>
      <c r="AA42" s="392"/>
      <c r="AB42" s="72"/>
      <c r="AC42" s="87"/>
      <c r="AD42" s="290"/>
      <c r="AL42" s="1"/>
    </row>
    <row r="43" spans="1:38" ht="18" customHeight="1">
      <c r="A43" s="57">
        <v>39</v>
      </c>
      <c r="B43" s="286" t="s">
        <v>58</v>
      </c>
      <c r="C43" s="655"/>
      <c r="D43" s="65"/>
      <c r="E43" s="287"/>
      <c r="F43" s="66"/>
      <c r="G43" s="66"/>
      <c r="H43" s="288"/>
      <c r="I43" s="67"/>
      <c r="J43" s="68"/>
      <c r="K43" s="69"/>
      <c r="L43" s="68"/>
      <c r="M43" s="70"/>
      <c r="N43" s="70" t="s">
        <v>1</v>
      </c>
      <c r="O43" s="671"/>
      <c r="P43" s="682" t="s">
        <v>178</v>
      </c>
      <c r="Q43" s="114"/>
      <c r="R43" s="14"/>
      <c r="S43" s="296"/>
      <c r="T43" s="72"/>
      <c r="U43" s="87"/>
      <c r="V43" s="290"/>
      <c r="W43" s="392"/>
      <c r="X43" s="72"/>
      <c r="Y43" s="87"/>
      <c r="Z43" s="290"/>
      <c r="AA43" s="392"/>
      <c r="AB43" s="72"/>
      <c r="AC43" s="87"/>
      <c r="AD43" s="290"/>
      <c r="AL43" s="1"/>
    </row>
    <row r="44" spans="1:38" ht="18" customHeight="1" thickBot="1">
      <c r="A44" s="58">
        <v>40</v>
      </c>
      <c r="B44" s="297" t="s">
        <v>58</v>
      </c>
      <c r="C44" s="657"/>
      <c r="D44" s="139"/>
      <c r="E44" s="298"/>
      <c r="F44" s="140"/>
      <c r="G44" s="140"/>
      <c r="H44" s="299"/>
      <c r="I44" s="141"/>
      <c r="J44" s="142"/>
      <c r="K44" s="143"/>
      <c r="L44" s="142"/>
      <c r="M44" s="144"/>
      <c r="N44" s="144" t="s">
        <v>1</v>
      </c>
      <c r="O44" s="673"/>
      <c r="P44" s="684" t="s">
        <v>178</v>
      </c>
      <c r="Q44" s="163"/>
      <c r="R44" s="16"/>
      <c r="S44" s="300"/>
      <c r="T44" s="147"/>
      <c r="U44" s="148"/>
      <c r="V44" s="301"/>
      <c r="W44" s="393"/>
      <c r="X44" s="147"/>
      <c r="Y44" s="148"/>
      <c r="Z44" s="301"/>
      <c r="AA44" s="393"/>
      <c r="AB44" s="147"/>
      <c r="AC44" s="148"/>
      <c r="AD44" s="301"/>
      <c r="AL44" s="1"/>
    </row>
    <row r="45" spans="1:38" ht="18" customHeight="1">
      <c r="A45" s="57">
        <v>41</v>
      </c>
      <c r="B45" s="286" t="s">
        <v>58</v>
      </c>
      <c r="C45" s="655"/>
      <c r="D45" s="65"/>
      <c r="E45" s="287"/>
      <c r="F45" s="66"/>
      <c r="G45" s="66"/>
      <c r="H45" s="288"/>
      <c r="I45" s="67"/>
      <c r="J45" s="68"/>
      <c r="K45" s="69"/>
      <c r="L45" s="68"/>
      <c r="M45" s="70"/>
      <c r="N45" s="70" t="s">
        <v>1</v>
      </c>
      <c r="O45" s="671"/>
      <c r="P45" s="682" t="s">
        <v>178</v>
      </c>
      <c r="Q45" s="114"/>
      <c r="R45" s="14"/>
      <c r="S45" s="296"/>
      <c r="T45" s="72"/>
      <c r="U45" s="87"/>
      <c r="V45" s="290"/>
      <c r="W45" s="392"/>
      <c r="X45" s="72"/>
      <c r="Y45" s="87"/>
      <c r="Z45" s="290"/>
      <c r="AA45" s="392"/>
      <c r="AB45" s="72"/>
      <c r="AC45" s="87"/>
      <c r="AD45" s="290"/>
      <c r="AL45" s="1"/>
    </row>
    <row r="46" spans="1:38" ht="18" customHeight="1">
      <c r="A46" s="57">
        <v>42</v>
      </c>
      <c r="B46" s="286" t="s">
        <v>58</v>
      </c>
      <c r="C46" s="655"/>
      <c r="D46" s="65"/>
      <c r="E46" s="287"/>
      <c r="F46" s="66"/>
      <c r="G46" s="66"/>
      <c r="H46" s="288"/>
      <c r="I46" s="67"/>
      <c r="J46" s="68"/>
      <c r="K46" s="69"/>
      <c r="L46" s="68"/>
      <c r="M46" s="70"/>
      <c r="N46" s="70" t="s">
        <v>1</v>
      </c>
      <c r="O46" s="671"/>
      <c r="P46" s="682" t="s">
        <v>178</v>
      </c>
      <c r="Q46" s="114"/>
      <c r="R46" s="14"/>
      <c r="S46" s="296"/>
      <c r="T46" s="72"/>
      <c r="U46" s="87"/>
      <c r="V46" s="290"/>
      <c r="W46" s="392"/>
      <c r="X46" s="72"/>
      <c r="Y46" s="87"/>
      <c r="Z46" s="290"/>
      <c r="AA46" s="392"/>
      <c r="AB46" s="72"/>
      <c r="AC46" s="87"/>
      <c r="AD46" s="290"/>
      <c r="AL46" s="1"/>
    </row>
    <row r="47" spans="1:38" ht="18" customHeight="1">
      <c r="A47" s="57">
        <v>43</v>
      </c>
      <c r="B47" s="286" t="s">
        <v>58</v>
      </c>
      <c r="C47" s="655"/>
      <c r="D47" s="65"/>
      <c r="E47" s="287"/>
      <c r="F47" s="66"/>
      <c r="G47" s="66"/>
      <c r="H47" s="288"/>
      <c r="I47" s="67"/>
      <c r="J47" s="68"/>
      <c r="K47" s="69"/>
      <c r="L47" s="68"/>
      <c r="M47" s="70"/>
      <c r="N47" s="70" t="s">
        <v>1</v>
      </c>
      <c r="O47" s="671"/>
      <c r="P47" s="682" t="s">
        <v>178</v>
      </c>
      <c r="Q47" s="114"/>
      <c r="R47" s="14"/>
      <c r="S47" s="296"/>
      <c r="T47" s="72"/>
      <c r="U47" s="87"/>
      <c r="V47" s="290"/>
      <c r="W47" s="392"/>
      <c r="X47" s="72"/>
      <c r="Y47" s="87"/>
      <c r="Z47" s="290"/>
      <c r="AA47" s="392"/>
      <c r="AB47" s="72"/>
      <c r="AC47" s="87"/>
      <c r="AD47" s="290"/>
      <c r="AL47" s="1"/>
    </row>
    <row r="48" spans="1:38" ht="18" customHeight="1">
      <c r="A48" s="57">
        <v>44</v>
      </c>
      <c r="B48" s="286" t="s">
        <v>58</v>
      </c>
      <c r="C48" s="655"/>
      <c r="D48" s="65"/>
      <c r="E48" s="287"/>
      <c r="F48" s="66"/>
      <c r="G48" s="66"/>
      <c r="H48" s="288"/>
      <c r="I48" s="67"/>
      <c r="J48" s="68"/>
      <c r="K48" s="69"/>
      <c r="L48" s="68"/>
      <c r="M48" s="70"/>
      <c r="N48" s="70" t="s">
        <v>1</v>
      </c>
      <c r="O48" s="671"/>
      <c r="P48" s="682" t="s">
        <v>178</v>
      </c>
      <c r="Q48" s="114"/>
      <c r="R48" s="14"/>
      <c r="S48" s="296"/>
      <c r="T48" s="72"/>
      <c r="U48" s="87"/>
      <c r="V48" s="290"/>
      <c r="W48" s="392"/>
      <c r="X48" s="72"/>
      <c r="Y48" s="87"/>
      <c r="Z48" s="290"/>
      <c r="AA48" s="392"/>
      <c r="AB48" s="72"/>
      <c r="AC48" s="87"/>
      <c r="AD48" s="290"/>
      <c r="AL48" s="1"/>
    </row>
    <row r="49" spans="1:38" ht="18" customHeight="1">
      <c r="A49" s="56">
        <v>45</v>
      </c>
      <c r="B49" s="291" t="s">
        <v>58</v>
      </c>
      <c r="C49" s="656"/>
      <c r="D49" s="133"/>
      <c r="E49" s="292"/>
      <c r="F49" s="134"/>
      <c r="G49" s="134"/>
      <c r="H49" s="293"/>
      <c r="I49" s="135"/>
      <c r="J49" s="136"/>
      <c r="K49" s="137"/>
      <c r="L49" s="136"/>
      <c r="M49" s="138"/>
      <c r="N49" s="138" t="s">
        <v>1</v>
      </c>
      <c r="O49" s="672"/>
      <c r="P49" s="683" t="s">
        <v>178</v>
      </c>
      <c r="Q49" s="159"/>
      <c r="R49" s="15"/>
      <c r="S49" s="294"/>
      <c r="T49" s="145"/>
      <c r="U49" s="146"/>
      <c r="V49" s="295"/>
      <c r="W49" s="391"/>
      <c r="X49" s="145"/>
      <c r="Y49" s="146"/>
      <c r="Z49" s="295"/>
      <c r="AA49" s="391"/>
      <c r="AB49" s="145"/>
      <c r="AC49" s="146"/>
      <c r="AD49" s="295"/>
      <c r="AL49" s="1"/>
    </row>
    <row r="50" spans="1:38" ht="18" customHeight="1">
      <c r="A50" s="57">
        <v>46</v>
      </c>
      <c r="B50" s="286" t="s">
        <v>58</v>
      </c>
      <c r="C50" s="655"/>
      <c r="D50" s="65"/>
      <c r="E50" s="287"/>
      <c r="F50" s="66"/>
      <c r="G50" s="66"/>
      <c r="H50" s="288"/>
      <c r="I50" s="67"/>
      <c r="J50" s="68"/>
      <c r="K50" s="69"/>
      <c r="L50" s="68"/>
      <c r="M50" s="70"/>
      <c r="N50" s="70" t="s">
        <v>1</v>
      </c>
      <c r="O50" s="671"/>
      <c r="P50" s="682" t="s">
        <v>178</v>
      </c>
      <c r="Q50" s="114"/>
      <c r="R50" s="14"/>
      <c r="S50" s="296"/>
      <c r="T50" s="72"/>
      <c r="U50" s="87"/>
      <c r="V50" s="290"/>
      <c r="W50" s="392"/>
      <c r="X50" s="72"/>
      <c r="Y50" s="87"/>
      <c r="Z50" s="290"/>
      <c r="AA50" s="392"/>
      <c r="AB50" s="72"/>
      <c r="AC50" s="87"/>
      <c r="AD50" s="290"/>
      <c r="AL50" s="1"/>
    </row>
    <row r="51" spans="1:38" ht="18" customHeight="1">
      <c r="A51" s="57">
        <v>47</v>
      </c>
      <c r="B51" s="286" t="s">
        <v>58</v>
      </c>
      <c r="C51" s="655"/>
      <c r="D51" s="65"/>
      <c r="E51" s="287"/>
      <c r="F51" s="66"/>
      <c r="G51" s="66"/>
      <c r="H51" s="288"/>
      <c r="I51" s="67"/>
      <c r="J51" s="68"/>
      <c r="K51" s="69"/>
      <c r="L51" s="68"/>
      <c r="M51" s="70"/>
      <c r="N51" s="70" t="s">
        <v>1</v>
      </c>
      <c r="O51" s="671"/>
      <c r="P51" s="682" t="s">
        <v>178</v>
      </c>
      <c r="Q51" s="114"/>
      <c r="R51" s="14"/>
      <c r="S51" s="296"/>
      <c r="T51" s="72"/>
      <c r="U51" s="87"/>
      <c r="V51" s="290"/>
      <c r="W51" s="392"/>
      <c r="X51" s="72"/>
      <c r="Y51" s="87"/>
      <c r="Z51" s="290"/>
      <c r="AA51" s="392"/>
      <c r="AB51" s="72"/>
      <c r="AC51" s="87"/>
      <c r="AD51" s="290"/>
      <c r="AL51" s="1"/>
    </row>
    <row r="52" spans="1:38" ht="18" customHeight="1">
      <c r="A52" s="57">
        <v>48</v>
      </c>
      <c r="B52" s="286" t="s">
        <v>58</v>
      </c>
      <c r="C52" s="655"/>
      <c r="D52" s="65"/>
      <c r="E52" s="287"/>
      <c r="F52" s="66"/>
      <c r="G52" s="66"/>
      <c r="H52" s="288"/>
      <c r="I52" s="67"/>
      <c r="J52" s="68"/>
      <c r="K52" s="69"/>
      <c r="L52" s="68"/>
      <c r="M52" s="70"/>
      <c r="N52" s="70" t="s">
        <v>1</v>
      </c>
      <c r="O52" s="671"/>
      <c r="P52" s="682" t="s">
        <v>178</v>
      </c>
      <c r="Q52" s="114"/>
      <c r="R52" s="14"/>
      <c r="S52" s="296"/>
      <c r="T52" s="72"/>
      <c r="U52" s="87"/>
      <c r="V52" s="290"/>
      <c r="W52" s="392"/>
      <c r="X52" s="72"/>
      <c r="Y52" s="87"/>
      <c r="Z52" s="290"/>
      <c r="AA52" s="392"/>
      <c r="AB52" s="72"/>
      <c r="AC52" s="87"/>
      <c r="AD52" s="290"/>
      <c r="AL52" s="1"/>
    </row>
    <row r="53" spans="1:38" ht="18" customHeight="1">
      <c r="A53" s="57">
        <v>49</v>
      </c>
      <c r="B53" s="286" t="s">
        <v>58</v>
      </c>
      <c r="C53" s="655"/>
      <c r="D53" s="65"/>
      <c r="E53" s="287"/>
      <c r="F53" s="66"/>
      <c r="G53" s="66"/>
      <c r="H53" s="288"/>
      <c r="I53" s="67"/>
      <c r="J53" s="68"/>
      <c r="K53" s="69"/>
      <c r="L53" s="68"/>
      <c r="M53" s="70"/>
      <c r="N53" s="70" t="s">
        <v>1</v>
      </c>
      <c r="O53" s="671"/>
      <c r="P53" s="682" t="s">
        <v>178</v>
      </c>
      <c r="Q53" s="114"/>
      <c r="R53" s="14"/>
      <c r="S53" s="296"/>
      <c r="T53" s="72"/>
      <c r="U53" s="87"/>
      <c r="V53" s="290"/>
      <c r="W53" s="392"/>
      <c r="X53" s="72"/>
      <c r="Y53" s="87"/>
      <c r="Z53" s="290"/>
      <c r="AA53" s="392"/>
      <c r="AB53" s="72"/>
      <c r="AC53" s="87"/>
      <c r="AD53" s="290"/>
      <c r="AL53" s="1"/>
    </row>
    <row r="54" spans="1:38" ht="18" customHeight="1" thickBot="1">
      <c r="A54" s="58">
        <v>50</v>
      </c>
      <c r="B54" s="297" t="s">
        <v>58</v>
      </c>
      <c r="C54" s="657"/>
      <c r="D54" s="139"/>
      <c r="E54" s="298"/>
      <c r="F54" s="140"/>
      <c r="G54" s="140"/>
      <c r="H54" s="299"/>
      <c r="I54" s="141"/>
      <c r="J54" s="142"/>
      <c r="K54" s="143"/>
      <c r="L54" s="142"/>
      <c r="M54" s="144"/>
      <c r="N54" s="144" t="s">
        <v>1</v>
      </c>
      <c r="O54" s="673"/>
      <c r="P54" s="684" t="s">
        <v>178</v>
      </c>
      <c r="Q54" s="163"/>
      <c r="R54" s="16"/>
      <c r="S54" s="300"/>
      <c r="T54" s="147"/>
      <c r="U54" s="148"/>
      <c r="V54" s="301"/>
      <c r="W54" s="393"/>
      <c r="X54" s="147"/>
      <c r="Y54" s="148"/>
      <c r="Z54" s="301"/>
      <c r="AA54" s="393"/>
      <c r="AB54" s="147"/>
      <c r="AC54" s="148"/>
      <c r="AD54" s="301"/>
      <c r="AL54" s="1"/>
    </row>
    <row r="55" spans="1:38" ht="18" customHeight="1">
      <c r="A55" s="57">
        <v>51</v>
      </c>
      <c r="B55" s="286" t="s">
        <v>58</v>
      </c>
      <c r="C55" s="655"/>
      <c r="D55" s="65"/>
      <c r="E55" s="287"/>
      <c r="F55" s="66"/>
      <c r="G55" s="66"/>
      <c r="H55" s="288"/>
      <c r="I55" s="67"/>
      <c r="J55" s="68"/>
      <c r="K55" s="69"/>
      <c r="L55" s="68"/>
      <c r="M55" s="70"/>
      <c r="N55" s="70" t="s">
        <v>1</v>
      </c>
      <c r="O55" s="671"/>
      <c r="P55" s="682" t="s">
        <v>178</v>
      </c>
      <c r="Q55" s="114"/>
      <c r="R55" s="14"/>
      <c r="S55" s="296"/>
      <c r="T55" s="72"/>
      <c r="U55" s="87"/>
      <c r="V55" s="290"/>
      <c r="W55" s="392"/>
      <c r="X55" s="72"/>
      <c r="Y55" s="87"/>
      <c r="Z55" s="290"/>
      <c r="AA55" s="392"/>
      <c r="AB55" s="72"/>
      <c r="AC55" s="87"/>
      <c r="AD55" s="290"/>
      <c r="AL55" s="1"/>
    </row>
    <row r="56" spans="1:38" ht="18" customHeight="1">
      <c r="A56" s="57">
        <v>52</v>
      </c>
      <c r="B56" s="286" t="s">
        <v>58</v>
      </c>
      <c r="C56" s="655"/>
      <c r="D56" s="65"/>
      <c r="E56" s="287"/>
      <c r="F56" s="66"/>
      <c r="G56" s="66"/>
      <c r="H56" s="288"/>
      <c r="I56" s="67"/>
      <c r="J56" s="68"/>
      <c r="K56" s="69"/>
      <c r="L56" s="68"/>
      <c r="M56" s="70"/>
      <c r="N56" s="70" t="s">
        <v>1</v>
      </c>
      <c r="O56" s="671"/>
      <c r="P56" s="682" t="s">
        <v>178</v>
      </c>
      <c r="Q56" s="114"/>
      <c r="R56" s="14"/>
      <c r="S56" s="296"/>
      <c r="T56" s="72"/>
      <c r="U56" s="87"/>
      <c r="V56" s="290"/>
      <c r="W56" s="392"/>
      <c r="X56" s="72"/>
      <c r="Y56" s="87"/>
      <c r="Z56" s="290"/>
      <c r="AA56" s="392"/>
      <c r="AB56" s="72"/>
      <c r="AC56" s="87"/>
      <c r="AD56" s="290"/>
      <c r="AL56" s="1"/>
    </row>
    <row r="57" spans="1:38" ht="18" customHeight="1">
      <c r="A57" s="57">
        <v>53</v>
      </c>
      <c r="B57" s="286" t="s">
        <v>58</v>
      </c>
      <c r="C57" s="655"/>
      <c r="D57" s="65"/>
      <c r="E57" s="287"/>
      <c r="F57" s="66"/>
      <c r="G57" s="66"/>
      <c r="H57" s="288"/>
      <c r="I57" s="67"/>
      <c r="J57" s="68"/>
      <c r="K57" s="69"/>
      <c r="L57" s="68"/>
      <c r="M57" s="70"/>
      <c r="N57" s="70" t="s">
        <v>1</v>
      </c>
      <c r="O57" s="671"/>
      <c r="P57" s="682" t="s">
        <v>178</v>
      </c>
      <c r="Q57" s="114"/>
      <c r="R57" s="14"/>
      <c r="S57" s="296"/>
      <c r="T57" s="72"/>
      <c r="U57" s="87"/>
      <c r="V57" s="290"/>
      <c r="W57" s="392"/>
      <c r="X57" s="72"/>
      <c r="Y57" s="87"/>
      <c r="Z57" s="290"/>
      <c r="AA57" s="392"/>
      <c r="AB57" s="72"/>
      <c r="AC57" s="87"/>
      <c r="AD57" s="290"/>
      <c r="AL57" s="1"/>
    </row>
    <row r="58" spans="1:38" ht="18" customHeight="1">
      <c r="A58" s="57">
        <v>54</v>
      </c>
      <c r="B58" s="286" t="s">
        <v>58</v>
      </c>
      <c r="C58" s="655"/>
      <c r="D58" s="65"/>
      <c r="E58" s="287"/>
      <c r="F58" s="66"/>
      <c r="G58" s="66"/>
      <c r="H58" s="288"/>
      <c r="I58" s="67"/>
      <c r="J58" s="68"/>
      <c r="K58" s="69"/>
      <c r="L58" s="68"/>
      <c r="M58" s="70"/>
      <c r="N58" s="70" t="s">
        <v>1</v>
      </c>
      <c r="O58" s="671"/>
      <c r="P58" s="682" t="s">
        <v>178</v>
      </c>
      <c r="Q58" s="114"/>
      <c r="R58" s="14"/>
      <c r="S58" s="296"/>
      <c r="T58" s="72"/>
      <c r="U58" s="87"/>
      <c r="V58" s="290"/>
      <c r="W58" s="392"/>
      <c r="X58" s="72"/>
      <c r="Y58" s="87"/>
      <c r="Z58" s="290"/>
      <c r="AA58" s="392"/>
      <c r="AB58" s="72"/>
      <c r="AC58" s="87"/>
      <c r="AD58" s="290"/>
      <c r="AL58" s="1"/>
    </row>
    <row r="59" spans="1:38" ht="18" customHeight="1">
      <c r="A59" s="56">
        <v>55</v>
      </c>
      <c r="B59" s="291" t="s">
        <v>58</v>
      </c>
      <c r="C59" s="656"/>
      <c r="D59" s="133"/>
      <c r="E59" s="292"/>
      <c r="F59" s="134"/>
      <c r="G59" s="134"/>
      <c r="H59" s="293"/>
      <c r="I59" s="135"/>
      <c r="J59" s="136"/>
      <c r="K59" s="137"/>
      <c r="L59" s="136"/>
      <c r="M59" s="138"/>
      <c r="N59" s="138" t="s">
        <v>1</v>
      </c>
      <c r="O59" s="672"/>
      <c r="P59" s="683" t="s">
        <v>178</v>
      </c>
      <c r="Q59" s="159"/>
      <c r="R59" s="15"/>
      <c r="S59" s="294"/>
      <c r="T59" s="145"/>
      <c r="U59" s="146"/>
      <c r="V59" s="295"/>
      <c r="W59" s="391"/>
      <c r="X59" s="145"/>
      <c r="Y59" s="146"/>
      <c r="Z59" s="295"/>
      <c r="AA59" s="391"/>
      <c r="AB59" s="145"/>
      <c r="AC59" s="146"/>
      <c r="AD59" s="295"/>
      <c r="AL59" s="1"/>
    </row>
    <row r="60" spans="1:38" ht="18" customHeight="1">
      <c r="A60" s="57">
        <v>56</v>
      </c>
      <c r="B60" s="286" t="s">
        <v>58</v>
      </c>
      <c r="C60" s="655"/>
      <c r="D60" s="65"/>
      <c r="E60" s="287"/>
      <c r="F60" s="66"/>
      <c r="G60" s="66"/>
      <c r="H60" s="288"/>
      <c r="I60" s="67"/>
      <c r="J60" s="68"/>
      <c r="K60" s="69"/>
      <c r="L60" s="68"/>
      <c r="M60" s="70"/>
      <c r="N60" s="70" t="s">
        <v>1</v>
      </c>
      <c r="O60" s="671"/>
      <c r="P60" s="682" t="s">
        <v>178</v>
      </c>
      <c r="Q60" s="114"/>
      <c r="R60" s="14"/>
      <c r="S60" s="296"/>
      <c r="T60" s="72"/>
      <c r="U60" s="87"/>
      <c r="V60" s="290"/>
      <c r="W60" s="392"/>
      <c r="X60" s="72"/>
      <c r="Y60" s="87"/>
      <c r="Z60" s="290"/>
      <c r="AA60" s="392"/>
      <c r="AB60" s="72"/>
      <c r="AC60" s="87"/>
      <c r="AD60" s="290"/>
      <c r="AL60" s="1"/>
    </row>
    <row r="61" spans="1:38" ht="18" customHeight="1">
      <c r="A61" s="57">
        <v>57</v>
      </c>
      <c r="B61" s="286" t="s">
        <v>58</v>
      </c>
      <c r="C61" s="655"/>
      <c r="D61" s="65"/>
      <c r="E61" s="287"/>
      <c r="F61" s="66"/>
      <c r="G61" s="66"/>
      <c r="H61" s="288"/>
      <c r="I61" s="67"/>
      <c r="J61" s="68"/>
      <c r="K61" s="69"/>
      <c r="L61" s="68"/>
      <c r="M61" s="70"/>
      <c r="N61" s="70" t="s">
        <v>1</v>
      </c>
      <c r="O61" s="671"/>
      <c r="P61" s="682" t="s">
        <v>178</v>
      </c>
      <c r="Q61" s="114"/>
      <c r="R61" s="14"/>
      <c r="S61" s="296"/>
      <c r="T61" s="72"/>
      <c r="U61" s="87"/>
      <c r="V61" s="290"/>
      <c r="W61" s="392"/>
      <c r="X61" s="72"/>
      <c r="Y61" s="87"/>
      <c r="Z61" s="290"/>
      <c r="AA61" s="392"/>
      <c r="AB61" s="72"/>
      <c r="AC61" s="87"/>
      <c r="AD61" s="290"/>
      <c r="AL61" s="1"/>
    </row>
    <row r="62" spans="1:38" ht="18" customHeight="1">
      <c r="A62" s="57">
        <v>58</v>
      </c>
      <c r="B62" s="286" t="s">
        <v>58</v>
      </c>
      <c r="C62" s="655"/>
      <c r="D62" s="65"/>
      <c r="E62" s="287"/>
      <c r="F62" s="66"/>
      <c r="G62" s="66"/>
      <c r="H62" s="288"/>
      <c r="I62" s="67"/>
      <c r="J62" s="68"/>
      <c r="K62" s="69"/>
      <c r="L62" s="68"/>
      <c r="M62" s="70"/>
      <c r="N62" s="70" t="s">
        <v>1</v>
      </c>
      <c r="O62" s="671"/>
      <c r="P62" s="682" t="s">
        <v>178</v>
      </c>
      <c r="Q62" s="114"/>
      <c r="R62" s="14"/>
      <c r="S62" s="296"/>
      <c r="T62" s="72"/>
      <c r="U62" s="87"/>
      <c r="V62" s="290"/>
      <c r="W62" s="392"/>
      <c r="X62" s="72"/>
      <c r="Y62" s="87"/>
      <c r="Z62" s="290"/>
      <c r="AA62" s="392"/>
      <c r="AB62" s="72"/>
      <c r="AC62" s="87"/>
      <c r="AD62" s="290"/>
      <c r="AL62" s="1"/>
    </row>
    <row r="63" spans="1:38" ht="18" customHeight="1">
      <c r="A63" s="57">
        <v>59</v>
      </c>
      <c r="B63" s="286" t="s">
        <v>58</v>
      </c>
      <c r="C63" s="655"/>
      <c r="D63" s="65"/>
      <c r="E63" s="287"/>
      <c r="F63" s="66"/>
      <c r="G63" s="66"/>
      <c r="H63" s="288"/>
      <c r="I63" s="67"/>
      <c r="J63" s="68"/>
      <c r="K63" s="69"/>
      <c r="L63" s="68"/>
      <c r="M63" s="70"/>
      <c r="N63" s="70" t="s">
        <v>1</v>
      </c>
      <c r="O63" s="671"/>
      <c r="P63" s="682" t="s">
        <v>178</v>
      </c>
      <c r="Q63" s="114"/>
      <c r="R63" s="14"/>
      <c r="S63" s="296"/>
      <c r="T63" s="72"/>
      <c r="U63" s="87"/>
      <c r="V63" s="290"/>
      <c r="W63" s="392"/>
      <c r="X63" s="72"/>
      <c r="Y63" s="87"/>
      <c r="Z63" s="290"/>
      <c r="AA63" s="392"/>
      <c r="AB63" s="72"/>
      <c r="AC63" s="87"/>
      <c r="AD63" s="290"/>
      <c r="AL63" s="1"/>
    </row>
    <row r="64" spans="1:38" ht="18" customHeight="1" thickBot="1">
      <c r="A64" s="58">
        <v>60</v>
      </c>
      <c r="B64" s="297" t="s">
        <v>58</v>
      </c>
      <c r="C64" s="657"/>
      <c r="D64" s="139"/>
      <c r="E64" s="298"/>
      <c r="F64" s="140"/>
      <c r="G64" s="140"/>
      <c r="H64" s="299"/>
      <c r="I64" s="141"/>
      <c r="J64" s="142"/>
      <c r="K64" s="143"/>
      <c r="L64" s="142"/>
      <c r="M64" s="144"/>
      <c r="N64" s="144" t="s">
        <v>1</v>
      </c>
      <c r="O64" s="673"/>
      <c r="P64" s="684" t="s">
        <v>178</v>
      </c>
      <c r="Q64" s="163"/>
      <c r="R64" s="16"/>
      <c r="S64" s="300"/>
      <c r="T64" s="147"/>
      <c r="U64" s="148"/>
      <c r="V64" s="301"/>
      <c r="W64" s="393"/>
      <c r="X64" s="147"/>
      <c r="Y64" s="148"/>
      <c r="Z64" s="301"/>
      <c r="AA64" s="393"/>
      <c r="AB64" s="147"/>
      <c r="AC64" s="148"/>
      <c r="AD64" s="301"/>
      <c r="AL64" s="1"/>
    </row>
    <row r="65" spans="1:38" ht="18" customHeight="1">
      <c r="A65" s="57">
        <v>61</v>
      </c>
      <c r="B65" s="286" t="s">
        <v>58</v>
      </c>
      <c r="C65" s="655"/>
      <c r="D65" s="65"/>
      <c r="E65" s="287"/>
      <c r="F65" s="66"/>
      <c r="G65" s="66"/>
      <c r="H65" s="288"/>
      <c r="I65" s="67"/>
      <c r="J65" s="68"/>
      <c r="K65" s="69"/>
      <c r="L65" s="68"/>
      <c r="M65" s="70"/>
      <c r="N65" s="70" t="s">
        <v>1</v>
      </c>
      <c r="O65" s="671"/>
      <c r="P65" s="682" t="s">
        <v>178</v>
      </c>
      <c r="Q65" s="114"/>
      <c r="R65" s="14"/>
      <c r="S65" s="296"/>
      <c r="T65" s="72"/>
      <c r="U65" s="87"/>
      <c r="V65" s="290"/>
      <c r="W65" s="392"/>
      <c r="X65" s="72"/>
      <c r="Y65" s="87"/>
      <c r="Z65" s="290"/>
      <c r="AA65" s="392"/>
      <c r="AB65" s="72"/>
      <c r="AC65" s="87"/>
      <c r="AD65" s="290"/>
      <c r="AL65" s="1"/>
    </row>
    <row r="66" spans="1:38" ht="18" customHeight="1">
      <c r="A66" s="57">
        <v>62</v>
      </c>
      <c r="B66" s="286" t="s">
        <v>58</v>
      </c>
      <c r="C66" s="655"/>
      <c r="D66" s="65"/>
      <c r="E66" s="287"/>
      <c r="F66" s="66"/>
      <c r="G66" s="66"/>
      <c r="H66" s="288"/>
      <c r="I66" s="67"/>
      <c r="J66" s="68"/>
      <c r="K66" s="69"/>
      <c r="L66" s="68"/>
      <c r="M66" s="70"/>
      <c r="N66" s="70" t="s">
        <v>1</v>
      </c>
      <c r="O66" s="671"/>
      <c r="P66" s="682" t="s">
        <v>178</v>
      </c>
      <c r="Q66" s="114"/>
      <c r="R66" s="14"/>
      <c r="S66" s="296"/>
      <c r="T66" s="72"/>
      <c r="U66" s="87"/>
      <c r="V66" s="290"/>
      <c r="W66" s="392"/>
      <c r="X66" s="72"/>
      <c r="Y66" s="87"/>
      <c r="Z66" s="290"/>
      <c r="AA66" s="392"/>
      <c r="AB66" s="72"/>
      <c r="AC66" s="87"/>
      <c r="AD66" s="290"/>
      <c r="AL66" s="1"/>
    </row>
    <row r="67" spans="1:38" ht="18" customHeight="1">
      <c r="A67" s="57">
        <v>63</v>
      </c>
      <c r="B67" s="286" t="s">
        <v>58</v>
      </c>
      <c r="C67" s="655"/>
      <c r="D67" s="65"/>
      <c r="E67" s="287"/>
      <c r="F67" s="66"/>
      <c r="G67" s="66"/>
      <c r="H67" s="288"/>
      <c r="I67" s="67"/>
      <c r="J67" s="68"/>
      <c r="K67" s="69"/>
      <c r="L67" s="68"/>
      <c r="M67" s="70"/>
      <c r="N67" s="70" t="s">
        <v>1</v>
      </c>
      <c r="O67" s="671"/>
      <c r="P67" s="682" t="s">
        <v>178</v>
      </c>
      <c r="Q67" s="114"/>
      <c r="R67" s="14"/>
      <c r="S67" s="296"/>
      <c r="T67" s="72"/>
      <c r="U67" s="87"/>
      <c r="V67" s="290"/>
      <c r="W67" s="392"/>
      <c r="X67" s="72"/>
      <c r="Y67" s="87"/>
      <c r="Z67" s="290"/>
      <c r="AA67" s="392"/>
      <c r="AB67" s="72"/>
      <c r="AC67" s="87"/>
      <c r="AD67" s="290"/>
      <c r="AL67" s="1"/>
    </row>
    <row r="68" spans="1:38" ht="18" customHeight="1">
      <c r="A68" s="57">
        <v>64</v>
      </c>
      <c r="B68" s="286" t="s">
        <v>58</v>
      </c>
      <c r="C68" s="655"/>
      <c r="D68" s="65"/>
      <c r="E68" s="287"/>
      <c r="F68" s="66"/>
      <c r="G68" s="66"/>
      <c r="H68" s="288"/>
      <c r="I68" s="67"/>
      <c r="J68" s="68"/>
      <c r="K68" s="69"/>
      <c r="L68" s="68"/>
      <c r="M68" s="70"/>
      <c r="N68" s="70" t="s">
        <v>1</v>
      </c>
      <c r="O68" s="671"/>
      <c r="P68" s="682" t="s">
        <v>178</v>
      </c>
      <c r="Q68" s="114"/>
      <c r="R68" s="14"/>
      <c r="S68" s="296"/>
      <c r="T68" s="72"/>
      <c r="U68" s="87"/>
      <c r="V68" s="290"/>
      <c r="W68" s="392"/>
      <c r="X68" s="72"/>
      <c r="Y68" s="87"/>
      <c r="Z68" s="290"/>
      <c r="AA68" s="392"/>
      <c r="AB68" s="72"/>
      <c r="AC68" s="87"/>
      <c r="AD68" s="290"/>
      <c r="AL68" s="1"/>
    </row>
    <row r="69" spans="1:38" ht="18" customHeight="1">
      <c r="A69" s="56">
        <v>65</v>
      </c>
      <c r="B69" s="291" t="s">
        <v>58</v>
      </c>
      <c r="C69" s="656"/>
      <c r="D69" s="133"/>
      <c r="E69" s="292"/>
      <c r="F69" s="134"/>
      <c r="G69" s="134"/>
      <c r="H69" s="293"/>
      <c r="I69" s="135"/>
      <c r="J69" s="136"/>
      <c r="K69" s="137"/>
      <c r="L69" s="136"/>
      <c r="M69" s="138"/>
      <c r="N69" s="138" t="s">
        <v>1</v>
      </c>
      <c r="O69" s="672"/>
      <c r="P69" s="683" t="s">
        <v>178</v>
      </c>
      <c r="Q69" s="159"/>
      <c r="R69" s="15"/>
      <c r="S69" s="294"/>
      <c r="T69" s="145"/>
      <c r="U69" s="146"/>
      <c r="V69" s="295"/>
      <c r="W69" s="391"/>
      <c r="X69" s="145"/>
      <c r="Y69" s="146"/>
      <c r="Z69" s="295"/>
      <c r="AA69" s="391"/>
      <c r="AB69" s="145"/>
      <c r="AC69" s="146"/>
      <c r="AD69" s="295"/>
      <c r="AL69" s="1"/>
    </row>
    <row r="70" spans="1:38" ht="18" customHeight="1">
      <c r="A70" s="57">
        <v>66</v>
      </c>
      <c r="B70" s="286" t="s">
        <v>58</v>
      </c>
      <c r="C70" s="655"/>
      <c r="D70" s="65"/>
      <c r="E70" s="287"/>
      <c r="F70" s="66"/>
      <c r="G70" s="66"/>
      <c r="H70" s="288"/>
      <c r="I70" s="67"/>
      <c r="J70" s="68"/>
      <c r="K70" s="69"/>
      <c r="L70" s="68"/>
      <c r="M70" s="70"/>
      <c r="N70" s="70" t="s">
        <v>1</v>
      </c>
      <c r="O70" s="671"/>
      <c r="P70" s="682" t="s">
        <v>178</v>
      </c>
      <c r="Q70" s="114"/>
      <c r="R70" s="14"/>
      <c r="S70" s="296"/>
      <c r="T70" s="72"/>
      <c r="U70" s="87"/>
      <c r="V70" s="290"/>
      <c r="W70" s="392"/>
      <c r="X70" s="72"/>
      <c r="Y70" s="87"/>
      <c r="Z70" s="290"/>
      <c r="AA70" s="392"/>
      <c r="AB70" s="72"/>
      <c r="AC70" s="87"/>
      <c r="AD70" s="290"/>
      <c r="AL70" s="1"/>
    </row>
    <row r="71" spans="1:38" ht="18" customHeight="1">
      <c r="A71" s="57">
        <v>67</v>
      </c>
      <c r="B71" s="286" t="s">
        <v>58</v>
      </c>
      <c r="C71" s="655"/>
      <c r="D71" s="65"/>
      <c r="E71" s="287"/>
      <c r="F71" s="66"/>
      <c r="G71" s="66"/>
      <c r="H71" s="288"/>
      <c r="I71" s="67"/>
      <c r="J71" s="68"/>
      <c r="K71" s="69"/>
      <c r="L71" s="68"/>
      <c r="M71" s="70"/>
      <c r="N71" s="70" t="s">
        <v>1</v>
      </c>
      <c r="O71" s="671"/>
      <c r="P71" s="682" t="s">
        <v>178</v>
      </c>
      <c r="Q71" s="114"/>
      <c r="R71" s="14"/>
      <c r="S71" s="296"/>
      <c r="T71" s="72"/>
      <c r="U71" s="87"/>
      <c r="V71" s="290"/>
      <c r="W71" s="392"/>
      <c r="X71" s="72"/>
      <c r="Y71" s="87"/>
      <c r="Z71" s="290"/>
      <c r="AA71" s="392"/>
      <c r="AB71" s="72"/>
      <c r="AC71" s="87"/>
      <c r="AD71" s="290"/>
      <c r="AL71" s="1"/>
    </row>
    <row r="72" spans="1:38" ht="18" customHeight="1">
      <c r="A72" s="57">
        <v>68</v>
      </c>
      <c r="B72" s="286" t="s">
        <v>58</v>
      </c>
      <c r="C72" s="655"/>
      <c r="D72" s="65"/>
      <c r="E72" s="287"/>
      <c r="F72" s="66"/>
      <c r="G72" s="66"/>
      <c r="H72" s="288"/>
      <c r="I72" s="67"/>
      <c r="J72" s="68"/>
      <c r="K72" s="69"/>
      <c r="L72" s="68"/>
      <c r="M72" s="70"/>
      <c r="N72" s="70" t="s">
        <v>1</v>
      </c>
      <c r="O72" s="671"/>
      <c r="P72" s="682" t="s">
        <v>178</v>
      </c>
      <c r="Q72" s="114"/>
      <c r="R72" s="14"/>
      <c r="S72" s="296"/>
      <c r="T72" s="72"/>
      <c r="U72" s="87"/>
      <c r="V72" s="290"/>
      <c r="W72" s="392"/>
      <c r="X72" s="72"/>
      <c r="Y72" s="87"/>
      <c r="Z72" s="290"/>
      <c r="AA72" s="392"/>
      <c r="AB72" s="72"/>
      <c r="AC72" s="87"/>
      <c r="AD72" s="290"/>
      <c r="AL72" s="1"/>
    </row>
    <row r="73" spans="1:38" ht="18" customHeight="1">
      <c r="A73" s="57">
        <v>69</v>
      </c>
      <c r="B73" s="286" t="s">
        <v>58</v>
      </c>
      <c r="C73" s="655"/>
      <c r="D73" s="65"/>
      <c r="E73" s="287"/>
      <c r="F73" s="66"/>
      <c r="G73" s="66"/>
      <c r="H73" s="288"/>
      <c r="I73" s="67"/>
      <c r="J73" s="68"/>
      <c r="K73" s="69"/>
      <c r="L73" s="68"/>
      <c r="M73" s="70"/>
      <c r="N73" s="70" t="s">
        <v>1</v>
      </c>
      <c r="O73" s="671"/>
      <c r="P73" s="682" t="s">
        <v>178</v>
      </c>
      <c r="Q73" s="114"/>
      <c r="R73" s="14"/>
      <c r="S73" s="296"/>
      <c r="T73" s="72"/>
      <c r="U73" s="87"/>
      <c r="V73" s="290"/>
      <c r="W73" s="392"/>
      <c r="X73" s="72"/>
      <c r="Y73" s="87"/>
      <c r="Z73" s="290"/>
      <c r="AA73" s="392"/>
      <c r="AB73" s="72"/>
      <c r="AC73" s="87"/>
      <c r="AD73" s="290"/>
      <c r="AL73" s="1"/>
    </row>
    <row r="74" spans="1:38" ht="18" customHeight="1" thickBot="1">
      <c r="A74" s="58">
        <v>70</v>
      </c>
      <c r="B74" s="297" t="s">
        <v>58</v>
      </c>
      <c r="C74" s="657"/>
      <c r="D74" s="139"/>
      <c r="E74" s="298"/>
      <c r="F74" s="140"/>
      <c r="G74" s="140"/>
      <c r="H74" s="299"/>
      <c r="I74" s="141"/>
      <c r="J74" s="142"/>
      <c r="K74" s="143"/>
      <c r="L74" s="142"/>
      <c r="M74" s="144"/>
      <c r="N74" s="144" t="s">
        <v>1</v>
      </c>
      <c r="O74" s="673"/>
      <c r="P74" s="684" t="s">
        <v>178</v>
      </c>
      <c r="Q74" s="163"/>
      <c r="R74" s="16"/>
      <c r="S74" s="300"/>
      <c r="T74" s="147"/>
      <c r="U74" s="148"/>
      <c r="V74" s="301"/>
      <c r="W74" s="393"/>
      <c r="X74" s="147"/>
      <c r="Y74" s="148"/>
      <c r="Z74" s="301"/>
      <c r="AA74" s="393"/>
      <c r="AB74" s="147"/>
      <c r="AC74" s="148"/>
      <c r="AD74" s="301"/>
      <c r="AL74" s="1"/>
    </row>
    <row r="75" spans="1:38" ht="18" customHeight="1">
      <c r="A75" s="57">
        <v>71</v>
      </c>
      <c r="B75" s="286" t="s">
        <v>58</v>
      </c>
      <c r="C75" s="655"/>
      <c r="D75" s="65"/>
      <c r="E75" s="287"/>
      <c r="F75" s="66"/>
      <c r="G75" s="66"/>
      <c r="H75" s="288"/>
      <c r="I75" s="67"/>
      <c r="J75" s="68"/>
      <c r="K75" s="69"/>
      <c r="L75" s="68"/>
      <c r="M75" s="70"/>
      <c r="N75" s="70" t="s">
        <v>1</v>
      </c>
      <c r="O75" s="671"/>
      <c r="P75" s="682" t="s">
        <v>178</v>
      </c>
      <c r="Q75" s="114"/>
      <c r="R75" s="14"/>
      <c r="S75" s="296"/>
      <c r="T75" s="72"/>
      <c r="U75" s="87"/>
      <c r="V75" s="290"/>
      <c r="W75" s="392"/>
      <c r="X75" s="72"/>
      <c r="Y75" s="87"/>
      <c r="Z75" s="290"/>
      <c r="AA75" s="392"/>
      <c r="AB75" s="72"/>
      <c r="AC75" s="87"/>
      <c r="AD75" s="290"/>
      <c r="AL75" s="1"/>
    </row>
    <row r="76" spans="1:38" ht="18" customHeight="1">
      <c r="A76" s="57">
        <v>72</v>
      </c>
      <c r="B76" s="286" t="s">
        <v>58</v>
      </c>
      <c r="C76" s="655"/>
      <c r="D76" s="65"/>
      <c r="E76" s="287"/>
      <c r="F76" s="66"/>
      <c r="G76" s="66"/>
      <c r="H76" s="288"/>
      <c r="I76" s="67"/>
      <c r="J76" s="68"/>
      <c r="K76" s="69"/>
      <c r="L76" s="68"/>
      <c r="M76" s="70"/>
      <c r="N76" s="70" t="s">
        <v>1</v>
      </c>
      <c r="O76" s="671"/>
      <c r="P76" s="682" t="s">
        <v>178</v>
      </c>
      <c r="Q76" s="114"/>
      <c r="R76" s="14"/>
      <c r="S76" s="296"/>
      <c r="T76" s="72"/>
      <c r="U76" s="87"/>
      <c r="V76" s="290"/>
      <c r="W76" s="392"/>
      <c r="X76" s="72"/>
      <c r="Y76" s="87"/>
      <c r="Z76" s="290"/>
      <c r="AA76" s="392"/>
      <c r="AB76" s="72"/>
      <c r="AC76" s="87"/>
      <c r="AD76" s="290"/>
      <c r="AL76" s="1"/>
    </row>
    <row r="77" spans="1:38" ht="18" customHeight="1">
      <c r="A77" s="57">
        <v>73</v>
      </c>
      <c r="B77" s="286" t="s">
        <v>58</v>
      </c>
      <c r="C77" s="655"/>
      <c r="D77" s="65"/>
      <c r="E77" s="287"/>
      <c r="F77" s="66"/>
      <c r="G77" s="66"/>
      <c r="H77" s="288"/>
      <c r="I77" s="67"/>
      <c r="J77" s="68"/>
      <c r="K77" s="69"/>
      <c r="L77" s="68"/>
      <c r="M77" s="70"/>
      <c r="N77" s="70" t="s">
        <v>1</v>
      </c>
      <c r="O77" s="671"/>
      <c r="P77" s="682" t="s">
        <v>178</v>
      </c>
      <c r="Q77" s="114"/>
      <c r="R77" s="14"/>
      <c r="S77" s="296"/>
      <c r="T77" s="72"/>
      <c r="U77" s="87"/>
      <c r="V77" s="290"/>
      <c r="W77" s="392"/>
      <c r="X77" s="72"/>
      <c r="Y77" s="87"/>
      <c r="Z77" s="290"/>
      <c r="AA77" s="392"/>
      <c r="AB77" s="72"/>
      <c r="AC77" s="87"/>
      <c r="AD77" s="290"/>
      <c r="AL77" s="1"/>
    </row>
    <row r="78" spans="1:38" ht="18" customHeight="1">
      <c r="A78" s="57">
        <v>74</v>
      </c>
      <c r="B78" s="286" t="s">
        <v>58</v>
      </c>
      <c r="C78" s="655"/>
      <c r="D78" s="65"/>
      <c r="E78" s="287"/>
      <c r="F78" s="66"/>
      <c r="G78" s="66"/>
      <c r="H78" s="288"/>
      <c r="I78" s="67"/>
      <c r="J78" s="68"/>
      <c r="K78" s="69"/>
      <c r="L78" s="68"/>
      <c r="M78" s="70"/>
      <c r="N78" s="70" t="s">
        <v>1</v>
      </c>
      <c r="O78" s="671"/>
      <c r="P78" s="682" t="s">
        <v>178</v>
      </c>
      <c r="Q78" s="114"/>
      <c r="R78" s="14"/>
      <c r="S78" s="296"/>
      <c r="T78" s="72"/>
      <c r="U78" s="87"/>
      <c r="V78" s="290"/>
      <c r="W78" s="392"/>
      <c r="X78" s="72"/>
      <c r="Y78" s="87"/>
      <c r="Z78" s="290"/>
      <c r="AA78" s="392"/>
      <c r="AB78" s="72"/>
      <c r="AC78" s="87"/>
      <c r="AD78" s="290"/>
      <c r="AL78" s="1"/>
    </row>
    <row r="79" spans="1:38" ht="18" customHeight="1">
      <c r="A79" s="56">
        <v>75</v>
      </c>
      <c r="B79" s="291" t="s">
        <v>58</v>
      </c>
      <c r="C79" s="656"/>
      <c r="D79" s="133"/>
      <c r="E79" s="292"/>
      <c r="F79" s="134"/>
      <c r="G79" s="134"/>
      <c r="H79" s="293"/>
      <c r="I79" s="135"/>
      <c r="J79" s="136"/>
      <c r="K79" s="137"/>
      <c r="L79" s="136"/>
      <c r="M79" s="138"/>
      <c r="N79" s="138" t="s">
        <v>1</v>
      </c>
      <c r="O79" s="672"/>
      <c r="P79" s="683" t="s">
        <v>178</v>
      </c>
      <c r="Q79" s="159"/>
      <c r="R79" s="15"/>
      <c r="S79" s="294"/>
      <c r="T79" s="145"/>
      <c r="U79" s="146"/>
      <c r="V79" s="295"/>
      <c r="W79" s="391"/>
      <c r="X79" s="145"/>
      <c r="Y79" s="146"/>
      <c r="Z79" s="295"/>
      <c r="AA79" s="391"/>
      <c r="AB79" s="145"/>
      <c r="AC79" s="146"/>
      <c r="AD79" s="295"/>
      <c r="AL79" s="1"/>
    </row>
    <row r="80" spans="1:38" ht="18" customHeight="1">
      <c r="A80" s="57">
        <v>76</v>
      </c>
      <c r="B80" s="286" t="s">
        <v>58</v>
      </c>
      <c r="C80" s="655"/>
      <c r="D80" s="65"/>
      <c r="E80" s="287"/>
      <c r="F80" s="66"/>
      <c r="G80" s="66"/>
      <c r="H80" s="288"/>
      <c r="I80" s="67"/>
      <c r="J80" s="68"/>
      <c r="K80" s="69"/>
      <c r="L80" s="68"/>
      <c r="M80" s="70"/>
      <c r="N80" s="70" t="s">
        <v>1</v>
      </c>
      <c r="O80" s="671"/>
      <c r="P80" s="682" t="s">
        <v>178</v>
      </c>
      <c r="Q80" s="114"/>
      <c r="R80" s="14"/>
      <c r="S80" s="296"/>
      <c r="T80" s="72"/>
      <c r="U80" s="87"/>
      <c r="V80" s="290"/>
      <c r="W80" s="392"/>
      <c r="X80" s="72"/>
      <c r="Y80" s="87"/>
      <c r="Z80" s="290"/>
      <c r="AA80" s="392"/>
      <c r="AB80" s="72"/>
      <c r="AC80" s="87"/>
      <c r="AD80" s="290"/>
      <c r="AL80" s="1"/>
    </row>
    <row r="81" spans="1:38" ht="18" customHeight="1">
      <c r="A81" s="57">
        <v>77</v>
      </c>
      <c r="B81" s="286" t="s">
        <v>58</v>
      </c>
      <c r="C81" s="655"/>
      <c r="D81" s="65"/>
      <c r="E81" s="287"/>
      <c r="F81" s="66"/>
      <c r="G81" s="66"/>
      <c r="H81" s="288"/>
      <c r="I81" s="67"/>
      <c r="J81" s="68"/>
      <c r="K81" s="69"/>
      <c r="L81" s="68"/>
      <c r="M81" s="70"/>
      <c r="N81" s="70" t="s">
        <v>1</v>
      </c>
      <c r="O81" s="671"/>
      <c r="P81" s="682" t="s">
        <v>178</v>
      </c>
      <c r="Q81" s="114"/>
      <c r="R81" s="14"/>
      <c r="S81" s="296"/>
      <c r="T81" s="72"/>
      <c r="U81" s="87"/>
      <c r="V81" s="290"/>
      <c r="W81" s="392"/>
      <c r="X81" s="72"/>
      <c r="Y81" s="87"/>
      <c r="Z81" s="290"/>
      <c r="AA81" s="392"/>
      <c r="AB81" s="72"/>
      <c r="AC81" s="87"/>
      <c r="AD81" s="290"/>
      <c r="AL81" s="1"/>
    </row>
    <row r="82" spans="1:38" ht="18" customHeight="1">
      <c r="A82" s="57">
        <v>78</v>
      </c>
      <c r="B82" s="286" t="s">
        <v>58</v>
      </c>
      <c r="C82" s="655"/>
      <c r="D82" s="65"/>
      <c r="E82" s="287"/>
      <c r="F82" s="66"/>
      <c r="G82" s="66"/>
      <c r="H82" s="288"/>
      <c r="I82" s="67"/>
      <c r="J82" s="68"/>
      <c r="K82" s="69"/>
      <c r="L82" s="68"/>
      <c r="M82" s="70"/>
      <c r="N82" s="70" t="s">
        <v>1</v>
      </c>
      <c r="O82" s="671"/>
      <c r="P82" s="682" t="s">
        <v>178</v>
      </c>
      <c r="Q82" s="114"/>
      <c r="R82" s="14"/>
      <c r="S82" s="296"/>
      <c r="T82" s="72"/>
      <c r="U82" s="87"/>
      <c r="V82" s="290"/>
      <c r="W82" s="392"/>
      <c r="X82" s="72"/>
      <c r="Y82" s="87"/>
      <c r="Z82" s="290"/>
      <c r="AA82" s="392"/>
      <c r="AB82" s="72"/>
      <c r="AC82" s="87"/>
      <c r="AD82" s="290"/>
      <c r="AL82" s="1"/>
    </row>
    <row r="83" spans="1:38" ht="18" customHeight="1">
      <c r="A83" s="57">
        <v>79</v>
      </c>
      <c r="B83" s="286" t="s">
        <v>58</v>
      </c>
      <c r="C83" s="655"/>
      <c r="D83" s="65"/>
      <c r="E83" s="287"/>
      <c r="F83" s="66"/>
      <c r="G83" s="66"/>
      <c r="H83" s="288"/>
      <c r="I83" s="67"/>
      <c r="J83" s="68"/>
      <c r="K83" s="69"/>
      <c r="L83" s="68"/>
      <c r="M83" s="70"/>
      <c r="N83" s="70" t="s">
        <v>1</v>
      </c>
      <c r="O83" s="671"/>
      <c r="P83" s="682" t="s">
        <v>178</v>
      </c>
      <c r="Q83" s="114"/>
      <c r="R83" s="14"/>
      <c r="S83" s="296"/>
      <c r="T83" s="72"/>
      <c r="U83" s="87"/>
      <c r="V83" s="290"/>
      <c r="W83" s="392"/>
      <c r="X83" s="72"/>
      <c r="Y83" s="87"/>
      <c r="Z83" s="290"/>
      <c r="AA83" s="392"/>
      <c r="AB83" s="72"/>
      <c r="AC83" s="87"/>
      <c r="AD83" s="290"/>
      <c r="AL83" s="1"/>
    </row>
    <row r="84" spans="1:38" ht="18" customHeight="1" thickBot="1">
      <c r="A84" s="58">
        <v>80</v>
      </c>
      <c r="B84" s="297" t="s">
        <v>58</v>
      </c>
      <c r="C84" s="657"/>
      <c r="D84" s="139"/>
      <c r="E84" s="298"/>
      <c r="F84" s="140"/>
      <c r="G84" s="140"/>
      <c r="H84" s="299"/>
      <c r="I84" s="141"/>
      <c r="J84" s="142"/>
      <c r="K84" s="143"/>
      <c r="L84" s="142"/>
      <c r="M84" s="144"/>
      <c r="N84" s="144" t="s">
        <v>1</v>
      </c>
      <c r="O84" s="673"/>
      <c r="P84" s="684" t="s">
        <v>178</v>
      </c>
      <c r="Q84" s="163"/>
      <c r="R84" s="16"/>
      <c r="S84" s="300"/>
      <c r="T84" s="147"/>
      <c r="U84" s="148"/>
      <c r="V84" s="301"/>
      <c r="W84" s="393"/>
      <c r="X84" s="147"/>
      <c r="Y84" s="148"/>
      <c r="Z84" s="301"/>
      <c r="AA84" s="393"/>
      <c r="AB84" s="147"/>
      <c r="AC84" s="148"/>
      <c r="AD84" s="301"/>
      <c r="AL84" s="1"/>
    </row>
    <row r="85" spans="1:38" ht="18" customHeight="1">
      <c r="A85" s="57">
        <v>81</v>
      </c>
      <c r="B85" s="286" t="s">
        <v>58</v>
      </c>
      <c r="C85" s="655"/>
      <c r="D85" s="65"/>
      <c r="E85" s="287"/>
      <c r="F85" s="66"/>
      <c r="G85" s="66"/>
      <c r="H85" s="288"/>
      <c r="I85" s="67"/>
      <c r="J85" s="68"/>
      <c r="K85" s="69"/>
      <c r="L85" s="68"/>
      <c r="M85" s="70"/>
      <c r="N85" s="70" t="s">
        <v>1</v>
      </c>
      <c r="O85" s="671"/>
      <c r="P85" s="682" t="s">
        <v>178</v>
      </c>
      <c r="Q85" s="114"/>
      <c r="R85" s="14"/>
      <c r="S85" s="296"/>
      <c r="T85" s="72"/>
      <c r="U85" s="87"/>
      <c r="V85" s="290"/>
      <c r="W85" s="392"/>
      <c r="X85" s="72"/>
      <c r="Y85" s="87"/>
      <c r="Z85" s="290"/>
      <c r="AA85" s="392"/>
      <c r="AB85" s="72"/>
      <c r="AC85" s="87"/>
      <c r="AD85" s="290"/>
      <c r="AL85" s="1"/>
    </row>
    <row r="86" spans="1:38" ht="18" customHeight="1">
      <c r="A86" s="57">
        <v>82</v>
      </c>
      <c r="B86" s="286" t="s">
        <v>58</v>
      </c>
      <c r="C86" s="655"/>
      <c r="D86" s="65"/>
      <c r="E86" s="287"/>
      <c r="F86" s="66"/>
      <c r="G86" s="66"/>
      <c r="H86" s="288"/>
      <c r="I86" s="67"/>
      <c r="J86" s="68"/>
      <c r="K86" s="69"/>
      <c r="L86" s="68"/>
      <c r="M86" s="70"/>
      <c r="N86" s="70" t="s">
        <v>1</v>
      </c>
      <c r="O86" s="671"/>
      <c r="P86" s="682" t="s">
        <v>178</v>
      </c>
      <c r="Q86" s="114"/>
      <c r="R86" s="14"/>
      <c r="S86" s="296"/>
      <c r="T86" s="72"/>
      <c r="U86" s="87"/>
      <c r="V86" s="290"/>
      <c r="W86" s="392"/>
      <c r="X86" s="72"/>
      <c r="Y86" s="87"/>
      <c r="Z86" s="290"/>
      <c r="AA86" s="392"/>
      <c r="AB86" s="72"/>
      <c r="AC86" s="87"/>
      <c r="AD86" s="290"/>
      <c r="AL86" s="1"/>
    </row>
    <row r="87" spans="1:38" ht="18" customHeight="1">
      <c r="A87" s="57">
        <v>83</v>
      </c>
      <c r="B87" s="286" t="s">
        <v>58</v>
      </c>
      <c r="C87" s="655"/>
      <c r="D87" s="65"/>
      <c r="E87" s="287"/>
      <c r="F87" s="66"/>
      <c r="G87" s="66"/>
      <c r="H87" s="288"/>
      <c r="I87" s="67"/>
      <c r="J87" s="68"/>
      <c r="K87" s="69"/>
      <c r="L87" s="68"/>
      <c r="M87" s="70"/>
      <c r="N87" s="70" t="s">
        <v>1</v>
      </c>
      <c r="O87" s="671"/>
      <c r="P87" s="682" t="s">
        <v>178</v>
      </c>
      <c r="Q87" s="114"/>
      <c r="R87" s="14"/>
      <c r="S87" s="296"/>
      <c r="T87" s="72"/>
      <c r="U87" s="87"/>
      <c r="V87" s="290"/>
      <c r="W87" s="392"/>
      <c r="X87" s="72"/>
      <c r="Y87" s="87"/>
      <c r="Z87" s="290"/>
      <c r="AA87" s="392"/>
      <c r="AB87" s="72"/>
      <c r="AC87" s="87"/>
      <c r="AD87" s="290"/>
      <c r="AL87" s="1"/>
    </row>
    <row r="88" spans="1:38" ht="18" customHeight="1">
      <c r="A88" s="57">
        <v>84</v>
      </c>
      <c r="B88" s="286" t="s">
        <v>58</v>
      </c>
      <c r="C88" s="655"/>
      <c r="D88" s="65"/>
      <c r="E88" s="287"/>
      <c r="F88" s="66"/>
      <c r="G88" s="66"/>
      <c r="H88" s="288"/>
      <c r="I88" s="67"/>
      <c r="J88" s="68"/>
      <c r="K88" s="69"/>
      <c r="L88" s="68"/>
      <c r="M88" s="70"/>
      <c r="N88" s="70" t="s">
        <v>1</v>
      </c>
      <c r="O88" s="671"/>
      <c r="P88" s="682" t="s">
        <v>178</v>
      </c>
      <c r="Q88" s="114"/>
      <c r="R88" s="14"/>
      <c r="S88" s="296"/>
      <c r="T88" s="72"/>
      <c r="U88" s="87"/>
      <c r="V88" s="290"/>
      <c r="W88" s="392"/>
      <c r="X88" s="72"/>
      <c r="Y88" s="87"/>
      <c r="Z88" s="290"/>
      <c r="AA88" s="392"/>
      <c r="AB88" s="72"/>
      <c r="AC88" s="87"/>
      <c r="AD88" s="290"/>
      <c r="AL88" s="1"/>
    </row>
    <row r="89" spans="1:38" ht="18" customHeight="1">
      <c r="A89" s="56">
        <v>85</v>
      </c>
      <c r="B89" s="291" t="s">
        <v>58</v>
      </c>
      <c r="C89" s="656"/>
      <c r="D89" s="133"/>
      <c r="E89" s="292"/>
      <c r="F89" s="134"/>
      <c r="G89" s="134"/>
      <c r="H89" s="293"/>
      <c r="I89" s="135"/>
      <c r="J89" s="136"/>
      <c r="K89" s="137"/>
      <c r="L89" s="136"/>
      <c r="M89" s="138"/>
      <c r="N89" s="138" t="s">
        <v>1</v>
      </c>
      <c r="O89" s="672"/>
      <c r="P89" s="683" t="s">
        <v>178</v>
      </c>
      <c r="Q89" s="159"/>
      <c r="R89" s="15"/>
      <c r="S89" s="294"/>
      <c r="T89" s="145"/>
      <c r="U89" s="146"/>
      <c r="V89" s="295"/>
      <c r="W89" s="391"/>
      <c r="X89" s="145"/>
      <c r="Y89" s="146"/>
      <c r="Z89" s="295"/>
      <c r="AA89" s="391"/>
      <c r="AB89" s="145"/>
      <c r="AC89" s="146"/>
      <c r="AD89" s="295"/>
      <c r="AL89" s="1"/>
    </row>
    <row r="90" spans="1:38" ht="18" customHeight="1">
      <c r="A90" s="57">
        <v>86</v>
      </c>
      <c r="B90" s="286" t="s">
        <v>58</v>
      </c>
      <c r="C90" s="655"/>
      <c r="D90" s="65"/>
      <c r="E90" s="287"/>
      <c r="F90" s="66"/>
      <c r="G90" s="66"/>
      <c r="H90" s="288"/>
      <c r="I90" s="67"/>
      <c r="J90" s="68"/>
      <c r="K90" s="69"/>
      <c r="L90" s="68"/>
      <c r="M90" s="70"/>
      <c r="N90" s="70" t="s">
        <v>1</v>
      </c>
      <c r="O90" s="671"/>
      <c r="P90" s="682" t="s">
        <v>178</v>
      </c>
      <c r="Q90" s="114"/>
      <c r="R90" s="14"/>
      <c r="S90" s="296"/>
      <c r="T90" s="72"/>
      <c r="U90" s="87"/>
      <c r="V90" s="290"/>
      <c r="W90" s="392"/>
      <c r="X90" s="72"/>
      <c r="Y90" s="87"/>
      <c r="Z90" s="290"/>
      <c r="AA90" s="392"/>
      <c r="AB90" s="72"/>
      <c r="AC90" s="87"/>
      <c r="AD90" s="290"/>
      <c r="AL90" s="1"/>
    </row>
    <row r="91" spans="1:38" ht="18" customHeight="1">
      <c r="A91" s="57">
        <v>87</v>
      </c>
      <c r="B91" s="286" t="s">
        <v>58</v>
      </c>
      <c r="C91" s="655"/>
      <c r="D91" s="65"/>
      <c r="E91" s="287"/>
      <c r="F91" s="66"/>
      <c r="G91" s="66"/>
      <c r="H91" s="288"/>
      <c r="I91" s="67"/>
      <c r="J91" s="68"/>
      <c r="K91" s="69"/>
      <c r="L91" s="68"/>
      <c r="M91" s="70"/>
      <c r="N91" s="70" t="s">
        <v>1</v>
      </c>
      <c r="O91" s="671"/>
      <c r="P91" s="682" t="s">
        <v>178</v>
      </c>
      <c r="Q91" s="114"/>
      <c r="R91" s="14"/>
      <c r="S91" s="296"/>
      <c r="T91" s="72"/>
      <c r="U91" s="87"/>
      <c r="V91" s="290"/>
      <c r="W91" s="392"/>
      <c r="X91" s="72"/>
      <c r="Y91" s="87"/>
      <c r="Z91" s="290"/>
      <c r="AA91" s="392"/>
      <c r="AB91" s="72"/>
      <c r="AC91" s="87"/>
      <c r="AD91" s="290"/>
      <c r="AL91" s="1"/>
    </row>
    <row r="92" spans="1:38" ht="18" customHeight="1">
      <c r="A92" s="57">
        <v>88</v>
      </c>
      <c r="B92" s="286" t="s">
        <v>58</v>
      </c>
      <c r="C92" s="655"/>
      <c r="D92" s="65"/>
      <c r="E92" s="287"/>
      <c r="F92" s="66"/>
      <c r="G92" s="66"/>
      <c r="H92" s="288"/>
      <c r="I92" s="67"/>
      <c r="J92" s="68"/>
      <c r="K92" s="69"/>
      <c r="L92" s="68"/>
      <c r="M92" s="70"/>
      <c r="N92" s="70" t="s">
        <v>1</v>
      </c>
      <c r="O92" s="671"/>
      <c r="P92" s="682" t="s">
        <v>178</v>
      </c>
      <c r="Q92" s="114"/>
      <c r="R92" s="14"/>
      <c r="S92" s="296"/>
      <c r="T92" s="72"/>
      <c r="U92" s="87"/>
      <c r="V92" s="290"/>
      <c r="W92" s="392"/>
      <c r="X92" s="72"/>
      <c r="Y92" s="87"/>
      <c r="Z92" s="290"/>
      <c r="AA92" s="392"/>
      <c r="AB92" s="72"/>
      <c r="AC92" s="87"/>
      <c r="AD92" s="290"/>
      <c r="AL92" s="1"/>
    </row>
    <row r="93" spans="1:38" ht="18" customHeight="1">
      <c r="A93" s="57">
        <v>89</v>
      </c>
      <c r="B93" s="286" t="s">
        <v>58</v>
      </c>
      <c r="C93" s="655"/>
      <c r="D93" s="65"/>
      <c r="E93" s="287"/>
      <c r="F93" s="66"/>
      <c r="G93" s="66"/>
      <c r="H93" s="288"/>
      <c r="I93" s="67"/>
      <c r="J93" s="68"/>
      <c r="K93" s="69"/>
      <c r="L93" s="68"/>
      <c r="M93" s="70"/>
      <c r="N93" s="70" t="s">
        <v>1</v>
      </c>
      <c r="O93" s="671"/>
      <c r="P93" s="682" t="s">
        <v>178</v>
      </c>
      <c r="Q93" s="114"/>
      <c r="R93" s="14"/>
      <c r="S93" s="296"/>
      <c r="T93" s="72"/>
      <c r="U93" s="87"/>
      <c r="V93" s="290"/>
      <c r="W93" s="392"/>
      <c r="X93" s="72"/>
      <c r="Y93" s="87"/>
      <c r="Z93" s="290"/>
      <c r="AA93" s="392"/>
      <c r="AB93" s="72"/>
      <c r="AC93" s="87"/>
      <c r="AD93" s="290"/>
      <c r="AL93" s="1"/>
    </row>
    <row r="94" spans="1:38" ht="18" customHeight="1" thickBot="1">
      <c r="A94" s="58">
        <v>90</v>
      </c>
      <c r="B94" s="297" t="s">
        <v>58</v>
      </c>
      <c r="C94" s="657"/>
      <c r="D94" s="139"/>
      <c r="E94" s="298"/>
      <c r="F94" s="140"/>
      <c r="G94" s="140"/>
      <c r="H94" s="299"/>
      <c r="I94" s="141"/>
      <c r="J94" s="142"/>
      <c r="K94" s="143"/>
      <c r="L94" s="142"/>
      <c r="M94" s="144"/>
      <c r="N94" s="144" t="s">
        <v>1</v>
      </c>
      <c r="O94" s="673"/>
      <c r="P94" s="684" t="s">
        <v>178</v>
      </c>
      <c r="Q94" s="163"/>
      <c r="R94" s="16"/>
      <c r="S94" s="300"/>
      <c r="T94" s="147"/>
      <c r="U94" s="148"/>
      <c r="V94" s="301"/>
      <c r="W94" s="393"/>
      <c r="X94" s="147"/>
      <c r="Y94" s="148"/>
      <c r="Z94" s="301"/>
      <c r="AA94" s="393"/>
      <c r="AB94" s="147"/>
      <c r="AC94" s="148"/>
      <c r="AD94" s="301"/>
      <c r="AL94" s="1"/>
    </row>
    <row r="95" spans="1:38" ht="18" customHeight="1">
      <c r="A95" s="57">
        <v>91</v>
      </c>
      <c r="B95" s="286" t="s">
        <v>58</v>
      </c>
      <c r="C95" s="655"/>
      <c r="D95" s="65"/>
      <c r="E95" s="287"/>
      <c r="F95" s="66"/>
      <c r="G95" s="66"/>
      <c r="H95" s="288"/>
      <c r="I95" s="67"/>
      <c r="J95" s="68"/>
      <c r="K95" s="69"/>
      <c r="L95" s="68"/>
      <c r="M95" s="70"/>
      <c r="N95" s="70" t="s">
        <v>1</v>
      </c>
      <c r="O95" s="671"/>
      <c r="P95" s="682" t="s">
        <v>178</v>
      </c>
      <c r="Q95" s="114"/>
      <c r="R95" s="14"/>
      <c r="S95" s="296"/>
      <c r="T95" s="72"/>
      <c r="U95" s="87"/>
      <c r="V95" s="290"/>
      <c r="W95" s="392"/>
      <c r="X95" s="72"/>
      <c r="Y95" s="87"/>
      <c r="Z95" s="290"/>
      <c r="AA95" s="392"/>
      <c r="AB95" s="72"/>
      <c r="AC95" s="87"/>
      <c r="AD95" s="290"/>
      <c r="AL95" s="1"/>
    </row>
    <row r="96" spans="1:38" ht="18" customHeight="1">
      <c r="A96" s="57">
        <v>92</v>
      </c>
      <c r="B96" s="286" t="s">
        <v>58</v>
      </c>
      <c r="C96" s="655"/>
      <c r="D96" s="65"/>
      <c r="E96" s="287"/>
      <c r="F96" s="66"/>
      <c r="G96" s="66"/>
      <c r="H96" s="288"/>
      <c r="I96" s="67"/>
      <c r="J96" s="68"/>
      <c r="K96" s="69"/>
      <c r="L96" s="68"/>
      <c r="M96" s="70"/>
      <c r="N96" s="70" t="s">
        <v>1</v>
      </c>
      <c r="O96" s="671"/>
      <c r="P96" s="682" t="s">
        <v>178</v>
      </c>
      <c r="Q96" s="114"/>
      <c r="R96" s="14"/>
      <c r="S96" s="296"/>
      <c r="T96" s="72"/>
      <c r="U96" s="87"/>
      <c r="V96" s="290"/>
      <c r="W96" s="392"/>
      <c r="X96" s="72"/>
      <c r="Y96" s="87"/>
      <c r="Z96" s="290"/>
      <c r="AA96" s="392"/>
      <c r="AB96" s="72"/>
      <c r="AC96" s="87"/>
      <c r="AD96" s="290"/>
      <c r="AL96" s="1"/>
    </row>
    <row r="97" spans="1:47" ht="18" customHeight="1">
      <c r="A97" s="57">
        <v>93</v>
      </c>
      <c r="B97" s="286" t="s">
        <v>58</v>
      </c>
      <c r="C97" s="655"/>
      <c r="D97" s="65"/>
      <c r="E97" s="287"/>
      <c r="F97" s="66"/>
      <c r="G97" s="66"/>
      <c r="H97" s="288"/>
      <c r="I97" s="67"/>
      <c r="J97" s="68"/>
      <c r="K97" s="69"/>
      <c r="L97" s="68"/>
      <c r="M97" s="70"/>
      <c r="N97" s="70" t="s">
        <v>1</v>
      </c>
      <c r="O97" s="671"/>
      <c r="P97" s="682" t="s">
        <v>178</v>
      </c>
      <c r="Q97" s="114"/>
      <c r="R97" s="14"/>
      <c r="S97" s="296"/>
      <c r="T97" s="72"/>
      <c r="U97" s="87"/>
      <c r="V97" s="290"/>
      <c r="W97" s="392"/>
      <c r="X97" s="72"/>
      <c r="Y97" s="87"/>
      <c r="Z97" s="290"/>
      <c r="AA97" s="392"/>
      <c r="AB97" s="72"/>
      <c r="AC97" s="87"/>
      <c r="AD97" s="290"/>
      <c r="AL97" s="1"/>
    </row>
    <row r="98" spans="1:47" ht="18" customHeight="1">
      <c r="A98" s="57">
        <v>94</v>
      </c>
      <c r="B98" s="286" t="s">
        <v>58</v>
      </c>
      <c r="C98" s="655"/>
      <c r="D98" s="65"/>
      <c r="E98" s="287"/>
      <c r="F98" s="66"/>
      <c r="G98" s="66"/>
      <c r="H98" s="288"/>
      <c r="I98" s="67"/>
      <c r="J98" s="68"/>
      <c r="K98" s="69"/>
      <c r="L98" s="68"/>
      <c r="M98" s="70"/>
      <c r="N98" s="70" t="s">
        <v>1</v>
      </c>
      <c r="O98" s="671"/>
      <c r="P98" s="682" t="s">
        <v>178</v>
      </c>
      <c r="Q98" s="114"/>
      <c r="R98" s="14"/>
      <c r="S98" s="296"/>
      <c r="T98" s="72"/>
      <c r="U98" s="87"/>
      <c r="V98" s="290"/>
      <c r="W98" s="392"/>
      <c r="X98" s="72"/>
      <c r="Y98" s="87"/>
      <c r="Z98" s="290"/>
      <c r="AA98" s="392"/>
      <c r="AB98" s="72"/>
      <c r="AC98" s="87"/>
      <c r="AD98" s="290"/>
      <c r="AL98" s="1"/>
    </row>
    <row r="99" spans="1:47" ht="18" customHeight="1">
      <c r="A99" s="56">
        <v>95</v>
      </c>
      <c r="B99" s="291" t="s">
        <v>58</v>
      </c>
      <c r="C99" s="656"/>
      <c r="D99" s="133"/>
      <c r="E99" s="292"/>
      <c r="F99" s="134"/>
      <c r="G99" s="134"/>
      <c r="H99" s="293"/>
      <c r="I99" s="135"/>
      <c r="J99" s="136"/>
      <c r="K99" s="137"/>
      <c r="L99" s="136"/>
      <c r="M99" s="138"/>
      <c r="N99" s="138" t="s">
        <v>1</v>
      </c>
      <c r="O99" s="672"/>
      <c r="P99" s="683" t="s">
        <v>178</v>
      </c>
      <c r="Q99" s="159"/>
      <c r="R99" s="15"/>
      <c r="S99" s="294"/>
      <c r="T99" s="145"/>
      <c r="U99" s="146"/>
      <c r="V99" s="295"/>
      <c r="W99" s="391"/>
      <c r="X99" s="145"/>
      <c r="Y99" s="146"/>
      <c r="Z99" s="295"/>
      <c r="AA99" s="391"/>
      <c r="AB99" s="145"/>
      <c r="AC99" s="146"/>
      <c r="AD99" s="295"/>
      <c r="AL99" s="1"/>
    </row>
    <row r="100" spans="1:47" ht="18" customHeight="1">
      <c r="A100" s="57">
        <v>96</v>
      </c>
      <c r="B100" s="286" t="s">
        <v>58</v>
      </c>
      <c r="C100" s="655"/>
      <c r="D100" s="65"/>
      <c r="E100" s="287"/>
      <c r="F100" s="66"/>
      <c r="G100" s="66"/>
      <c r="H100" s="288"/>
      <c r="I100" s="67"/>
      <c r="J100" s="68"/>
      <c r="K100" s="69"/>
      <c r="L100" s="68"/>
      <c r="M100" s="70"/>
      <c r="N100" s="70" t="s">
        <v>1</v>
      </c>
      <c r="O100" s="671"/>
      <c r="P100" s="682" t="s">
        <v>178</v>
      </c>
      <c r="Q100" s="114"/>
      <c r="R100" s="14"/>
      <c r="S100" s="296"/>
      <c r="T100" s="72"/>
      <c r="U100" s="87"/>
      <c r="V100" s="290"/>
      <c r="W100" s="392"/>
      <c r="X100" s="72"/>
      <c r="Y100" s="87"/>
      <c r="Z100" s="290"/>
      <c r="AA100" s="392"/>
      <c r="AB100" s="72"/>
      <c r="AC100" s="87"/>
      <c r="AD100" s="290"/>
      <c r="AL100" s="1"/>
    </row>
    <row r="101" spans="1:47" ht="18" customHeight="1">
      <c r="A101" s="57">
        <v>97</v>
      </c>
      <c r="B101" s="286" t="s">
        <v>58</v>
      </c>
      <c r="C101" s="655"/>
      <c r="D101" s="65"/>
      <c r="E101" s="287"/>
      <c r="F101" s="66"/>
      <c r="G101" s="66"/>
      <c r="H101" s="288"/>
      <c r="I101" s="67"/>
      <c r="J101" s="68"/>
      <c r="K101" s="69"/>
      <c r="L101" s="68"/>
      <c r="M101" s="70"/>
      <c r="N101" s="70" t="s">
        <v>1</v>
      </c>
      <c r="O101" s="671"/>
      <c r="P101" s="682" t="s">
        <v>178</v>
      </c>
      <c r="Q101" s="114"/>
      <c r="R101" s="14"/>
      <c r="S101" s="296"/>
      <c r="T101" s="72"/>
      <c r="U101" s="87"/>
      <c r="V101" s="290"/>
      <c r="W101" s="392"/>
      <c r="X101" s="72"/>
      <c r="Y101" s="87"/>
      <c r="Z101" s="290"/>
      <c r="AA101" s="392"/>
      <c r="AB101" s="72"/>
      <c r="AC101" s="87"/>
      <c r="AD101" s="290"/>
      <c r="AL101" s="1"/>
    </row>
    <row r="102" spans="1:47" ht="18" customHeight="1">
      <c r="A102" s="57">
        <v>98</v>
      </c>
      <c r="B102" s="286" t="s">
        <v>58</v>
      </c>
      <c r="C102" s="655"/>
      <c r="D102" s="65"/>
      <c r="E102" s="287"/>
      <c r="F102" s="66"/>
      <c r="G102" s="66"/>
      <c r="H102" s="288"/>
      <c r="I102" s="67"/>
      <c r="J102" s="68"/>
      <c r="K102" s="69"/>
      <c r="L102" s="68"/>
      <c r="M102" s="70"/>
      <c r="N102" s="70" t="s">
        <v>1</v>
      </c>
      <c r="O102" s="671"/>
      <c r="P102" s="682" t="s">
        <v>178</v>
      </c>
      <c r="Q102" s="114"/>
      <c r="R102" s="14"/>
      <c r="S102" s="296"/>
      <c r="T102" s="72"/>
      <c r="U102" s="87"/>
      <c r="V102" s="290"/>
      <c r="W102" s="392"/>
      <c r="X102" s="72"/>
      <c r="Y102" s="87"/>
      <c r="Z102" s="290"/>
      <c r="AA102" s="392"/>
      <c r="AB102" s="72"/>
      <c r="AC102" s="87"/>
      <c r="AD102" s="290"/>
      <c r="AL102" s="1"/>
    </row>
    <row r="103" spans="1:47" ht="18" customHeight="1">
      <c r="A103" s="57">
        <v>99</v>
      </c>
      <c r="B103" s="286" t="s">
        <v>58</v>
      </c>
      <c r="C103" s="655"/>
      <c r="D103" s="65"/>
      <c r="E103" s="287"/>
      <c r="F103" s="66"/>
      <c r="G103" s="66"/>
      <c r="H103" s="288"/>
      <c r="I103" s="67"/>
      <c r="J103" s="68"/>
      <c r="K103" s="69"/>
      <c r="L103" s="68"/>
      <c r="M103" s="70"/>
      <c r="N103" s="70" t="s">
        <v>1</v>
      </c>
      <c r="O103" s="671"/>
      <c r="P103" s="682" t="s">
        <v>178</v>
      </c>
      <c r="Q103" s="114"/>
      <c r="R103" s="14"/>
      <c r="S103" s="296"/>
      <c r="T103" s="72"/>
      <c r="U103" s="87"/>
      <c r="V103" s="290"/>
      <c r="W103" s="392"/>
      <c r="X103" s="72"/>
      <c r="Y103" s="87"/>
      <c r="Z103" s="290"/>
      <c r="AA103" s="392"/>
      <c r="AB103" s="72"/>
      <c r="AC103" s="87"/>
      <c r="AD103" s="290"/>
      <c r="AL103" s="1"/>
    </row>
    <row r="104" spans="1:47" ht="18" customHeight="1" thickBot="1">
      <c r="A104" s="58">
        <v>100</v>
      </c>
      <c r="B104" s="297" t="s">
        <v>58</v>
      </c>
      <c r="C104" s="657"/>
      <c r="D104" s="139"/>
      <c r="E104" s="298"/>
      <c r="F104" s="140"/>
      <c r="G104" s="140"/>
      <c r="H104" s="299"/>
      <c r="I104" s="141"/>
      <c r="J104" s="142"/>
      <c r="K104" s="143"/>
      <c r="L104" s="142"/>
      <c r="M104" s="144"/>
      <c r="N104" s="144" t="s">
        <v>1</v>
      </c>
      <c r="O104" s="673"/>
      <c r="P104" s="684" t="s">
        <v>178</v>
      </c>
      <c r="Q104" s="163"/>
      <c r="R104" s="16"/>
      <c r="S104" s="300"/>
      <c r="T104" s="147"/>
      <c r="U104" s="148"/>
      <c r="V104" s="301"/>
      <c r="W104" s="393"/>
      <c r="X104" s="147"/>
      <c r="Y104" s="148"/>
      <c r="Z104" s="301"/>
      <c r="AA104" s="393"/>
      <c r="AB104" s="147"/>
      <c r="AC104" s="148"/>
      <c r="AD104" s="301"/>
      <c r="AL104" s="1"/>
    </row>
    <row r="105" spans="1:47" ht="14.25" thickBot="1">
      <c r="B105" s="96" t="s">
        <v>437</v>
      </c>
      <c r="C105" s="1"/>
      <c r="D105" s="1"/>
      <c r="E105" s="1"/>
      <c r="F105" s="1"/>
      <c r="G105" s="1"/>
      <c r="H105" s="1"/>
      <c r="I105" s="1"/>
      <c r="J105" s="1"/>
      <c r="K105" s="1"/>
      <c r="L105" s="1"/>
      <c r="M105" s="96" t="s">
        <v>438</v>
      </c>
      <c r="N105" s="1"/>
      <c r="P105" s="1"/>
      <c r="Q105" s="1"/>
      <c r="R105" s="1"/>
      <c r="S105" s="1"/>
      <c r="T105" s="96" t="s">
        <v>440</v>
      </c>
      <c r="U105" s="499" t="s">
        <v>441</v>
      </c>
      <c r="V105" s="1"/>
      <c r="W105" s="1"/>
      <c r="X105" s="96" t="s">
        <v>443</v>
      </c>
      <c r="Y105" s="499" t="s">
        <v>444</v>
      </c>
      <c r="Z105" s="96"/>
      <c r="AA105" s="1"/>
      <c r="AB105" s="96" t="s">
        <v>446</v>
      </c>
      <c r="AC105" s="499" t="s">
        <v>447</v>
      </c>
      <c r="AI105" s="1"/>
      <c r="AJ105" s="1"/>
      <c r="AM105" t="s">
        <v>184</v>
      </c>
      <c r="AP105" t="s">
        <v>182</v>
      </c>
      <c r="AS105" t="s">
        <v>183</v>
      </c>
    </row>
    <row r="106" spans="1:47" ht="14.25" thickBot="1">
      <c r="B106" s="500">
        <f>COUNTIFS($B$5:$B$104,"&lt;&gt;",$D$5:$D$104,"&lt;&gt;",$M$5:$M$104,"")</f>
        <v>0</v>
      </c>
      <c r="C106" s="96"/>
      <c r="D106" s="96"/>
      <c r="E106" s="96"/>
      <c r="F106" s="96"/>
      <c r="G106" s="96"/>
      <c r="H106" s="96"/>
      <c r="I106" s="96"/>
      <c r="J106" s="96"/>
      <c r="K106" s="96"/>
      <c r="L106" s="96"/>
      <c r="M106" s="500">
        <f>COUNTIFS($M$5:$M$104,"&lt;&gt;")</f>
        <v>0</v>
      </c>
      <c r="N106" s="96"/>
      <c r="O106" s="96"/>
      <c r="P106" s="96"/>
      <c r="Q106" s="45">
        <f>COUNTIFS($Q$5:$Q$104,"&lt;&gt;")</f>
        <v>0</v>
      </c>
      <c r="R106" s="45">
        <f>COUNTIFS($R$5:$R$104,"&lt;&gt;")</f>
        <v>0</v>
      </c>
      <c r="S106" s="96"/>
      <c r="T106" s="45">
        <f>COUNTIFS(T5:T104,"&lt;&gt;",$D5:$D104,"&lt;&gt;")</f>
        <v>0</v>
      </c>
      <c r="U106" s="45">
        <f>COUNTIFS(T5:T104,"&lt;&gt;",$D5:$D104,"&lt;&gt;",$M5:$M104,"&lt;&gt;")</f>
        <v>0</v>
      </c>
      <c r="V106" s="96"/>
      <c r="W106" s="96"/>
      <c r="X106" s="45">
        <f>COUNTIFS(X5:X104,"&lt;&gt;",$D5:$D104,"&lt;&gt;")</f>
        <v>0</v>
      </c>
      <c r="Y106" s="45">
        <f>COUNTIFS(X5:X104,"&lt;&gt;",$D5:$D104,"&lt;&gt;",$M5:$M104,"&lt;&gt;")</f>
        <v>0</v>
      </c>
      <c r="Z106" s="96"/>
      <c r="AA106" s="96"/>
      <c r="AB106" s="45">
        <f>COUNTIFS(AB5:AB104,"&lt;&gt;",$D5:$D104,"&lt;&gt;")</f>
        <v>0</v>
      </c>
      <c r="AC106" s="45">
        <f>COUNTIFS(AB5:AB104,"&lt;&gt;",$D5:$D104,"&lt;&gt;",$M5:$M104,"&lt;&gt;")</f>
        <v>0</v>
      </c>
      <c r="AD106" s="96"/>
      <c r="AI106" s="96"/>
      <c r="AJ106" s="96"/>
      <c r="AK106" s="45">
        <f>総括申込!U6</f>
        <v>0</v>
      </c>
      <c r="AL106" s="96"/>
      <c r="AM106" s="505">
        <f>IF(OR($AK106="一般",$AK106="大学"),$T106+$X106+$AB106,0)</f>
        <v>0</v>
      </c>
      <c r="AN106" s="506">
        <f>IF(OR($AK106="一般",$AK106="大学"),$U106+$Y106+$AC106,0)</f>
        <v>0</v>
      </c>
      <c r="AO106" s="507"/>
      <c r="AP106" s="505">
        <f>IF($AK106="高校",$T106+$X106+$AB106,0)</f>
        <v>0</v>
      </c>
      <c r="AQ106" s="506">
        <f>IF($AK106="高校",$U106+$Y106+$AC106,0)</f>
        <v>0</v>
      </c>
      <c r="AR106" s="507"/>
      <c r="AS106" s="505">
        <f>IF($AK106="中学",$T106+$X106+$AB106,0)</f>
        <v>0</v>
      </c>
      <c r="AT106" s="506">
        <f>IF($AK106="中学",$U106+$Y106+$AC106,0)</f>
        <v>0</v>
      </c>
      <c r="AU106" s="507"/>
    </row>
  </sheetData>
  <sheetProtection algorithmName="SHA-512" hashValue="xbDfl4rjy+C4C678PzO+K8lNmhUU4pIWpUX9HWZ9YHMNil2f2zwxgoBnwFVfv9Mr9OH+MsvKfBGetiF3N0NuDQ==" saltValue="ELFr2kAvuF057cjXj5Pgzw==" spinCount="100000" sheet="1" objects="1" scenarios="1"/>
  <mergeCells count="11">
    <mergeCell ref="C2:C3"/>
    <mergeCell ref="AB2:AD2"/>
    <mergeCell ref="V1:W1"/>
    <mergeCell ref="X1:Z1"/>
    <mergeCell ref="D2:E2"/>
    <mergeCell ref="H2:I2"/>
    <mergeCell ref="P2:P3"/>
    <mergeCell ref="Q2:R2"/>
    <mergeCell ref="T2:V2"/>
    <mergeCell ref="X2:Z2"/>
    <mergeCell ref="F2:G2"/>
  </mergeCells>
  <phoneticPr fontId="1"/>
  <dataValidations count="17">
    <dataValidation imeMode="off" allowBlank="1" showInputMessage="1" showErrorMessage="1" sqref="K5:L104 U5:V104 Y5:Z104 AC5:AD104 H5:I104" xr:uid="{2FC03AE6-5CE2-438A-93FE-A800A045DC28}"/>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104" xr:uid="{41536D12-FB65-4007-840C-1FD044020D84}">
      <formula1>ﾘﾚｰﾁｰﾑｺｰﾄﾞ</formula1>
    </dataValidation>
    <dataValidation imeMode="off" allowBlank="1" showErrorMessage="1" prompt="「/」を入れず西暦年の下2桁と月日を6文字の数字だけで入力" sqref="J6:J104" xr:uid="{95CD4541-39EA-455A-9EB6-96B3C7807CB4}"/>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98E92851-764A-4183-AF7F-7D05D6278833}">
      <formula1>ﾘﾚｰﾁｰﾑｺｰﾄﾞ</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T6:T104 X6:X104 AB6:AB104" xr:uid="{BDDDCD6C-6962-4A50-BC67-95172F2B2BD6}">
      <formula1>_2記録会男子</formula1>
    </dataValidation>
    <dataValidation type="list" showInputMessage="1" showErrorMessage="1" errorTitle="種目エラー" error="ｴﾝﾄﾘｰ種目を選択してください" prompt="種目を選択" sqref="T5 X5 AB5" xr:uid="{744FE52C-1FA7-4B01-8005-44CD717605C9}">
      <formula1>_2記録会男子</formula1>
    </dataValidation>
    <dataValidation imeMode="halfKatakana" allowBlank="1" showInputMessage="1" showErrorMessage="1" sqref="F5:G104" xr:uid="{F5882DE9-3FEE-430C-B688-18114555946A}"/>
    <dataValidation imeMode="off" allowBlank="1" showErrorMessage="1" prompt="第1回記録会に付与されたﾅﾝﾊﾞｰを記入" sqref="C6:C104" xr:uid="{5860762E-B42C-4062-A4C3-D969BDE00245}"/>
    <dataValidation imeMode="off" allowBlank="1" showInputMessage="1" showErrorMessage="1" prompt="入力しない" sqref="C5" xr:uid="{2009ED25-44EE-4327-BF6A-A44E2FF01D8A}"/>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104" xr:uid="{EB8032A3-3AB4-4A49-BA49-AA6A5D54D724}">
      <formula1>有無</formula1>
    </dataValidation>
    <dataValidation type="list" showErrorMessage="1" errorTitle="選択エラー" error="強化指定選手は〇を選択してください" prompt="強化指定選手は「○」を選択" sqref="M6:M104" xr:uid="{B8031E74-EF58-4C28-8E9F-7B625879E504}">
      <formula1>有無</formula1>
    </dataValidation>
    <dataValidation type="list" showInputMessage="1" showErrorMessage="1" errorTitle="選択エラー" error="強化指定選手は〇を選択してください" prompt="強化指定選手は「○」を選択" sqref="M5" xr:uid="{76E17944-1648-41FA-9FF3-175AF4041ACD}">
      <formula1>有無</formula1>
    </dataValidation>
    <dataValidation type="list" showInputMessage="1" showErrorMessage="1" errorTitle="区分エラー" error="選手区分を選択してください" prompt="ｸﾗﾌﾞﾁｰﾑの中高生は「中学」、「高校」を選択" sqref="O5" xr:uid="{5FDD5E33-9FC9-49BE-BAE8-5504206784D6}">
      <formula1>選手区分</formula1>
    </dataValidation>
    <dataValidation type="list" showErrorMessage="1" errorTitle="区分エラー" error="選手区分を選択してください" prompt="ｸﾗﾌﾞﾁｰﾑの中高生は「中学」、「高校」を選択" sqref="O6:O104" xr:uid="{B99F51F7-EBB7-41CB-8654-C89F3E4A1DE0}">
      <formula1>選手区分</formula1>
    </dataValidation>
    <dataValidation imeMode="on" allowBlank="1" showInputMessage="1" showErrorMessage="1" sqref="D5:E104" xr:uid="{DCFCFF92-D3DF-4E6E-9350-3F8FD3572BAF}"/>
  </dataValidations>
  <printOptions horizontalCentered="1"/>
  <pageMargins left="0.31496062992125984" right="0.19685039370078741" top="0.47244094488188981" bottom="0.39370078740157483" header="0.31496062992125984" footer="0.31496062992125984"/>
  <pageSetup paperSize="9" scale="73"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N5</xm:sqref>
        </x14:dataValidation>
        <x14:dataValidation type="list" showInputMessage="1" showErrorMessage="1" errorTitle="都道府県エラー" error="都道府県を選択してください" xr:uid="{276E13CB-77F7-490E-BF6B-61913DCB58B9}">
          <x14:formula1>
            <xm:f>コード表!$J$3:$J$49</xm:f>
          </x14:formula1>
          <xm:sqref>N6:N104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AW106"/>
  <sheetViews>
    <sheetView showZeros="0" zoomScale="80" zoomScaleNormal="80" workbookViewId="0">
      <pane xSplit="5" ySplit="4" topLeftCell="F5" activePane="bottomRight" state="frozen"/>
      <selection activeCell="AC1" sqref="AC1:AC1048576"/>
      <selection pane="topRight" activeCell="AC1" sqref="AC1:AC1048576"/>
      <selection pane="bottomLeft" activeCell="AC1" sqref="AC1:AC1048576"/>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9.125" customWidth="1"/>
    <col min="11" max="11" width="3.625" customWidth="1"/>
    <col min="12" max="12" width="9.125" customWidth="1"/>
    <col min="13" max="13" width="3.25" customWidth="1"/>
    <col min="14" max="14" width="7" customWidth="1"/>
    <col min="15" max="15" width="5.25" customWidth="1"/>
    <col min="16" max="16" width="2.875" hidden="1" customWidth="1"/>
    <col min="17" max="18" width="3.625" customWidth="1"/>
    <col min="19" max="19" width="3" customWidth="1"/>
    <col min="20" max="20" width="13.5" customWidth="1"/>
    <col min="21" max="21" width="9.125" customWidth="1"/>
    <col min="22" max="22" width="5" customWidth="1"/>
    <col min="23" max="23" width="3" customWidth="1"/>
    <col min="24" max="24" width="13.5" customWidth="1"/>
    <col min="25" max="25" width="9.125" customWidth="1"/>
    <col min="26" max="26" width="5" customWidth="1"/>
    <col min="27" max="27" width="3" customWidth="1"/>
    <col min="28" max="28" width="13.5" customWidth="1"/>
    <col min="29" max="29" width="9.1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9" customWidth="1"/>
  </cols>
  <sheetData>
    <row r="1" spans="1:49" ht="24" customHeight="1" thickBot="1">
      <c r="A1" s="25"/>
      <c r="B1" s="28" t="s">
        <v>787</v>
      </c>
      <c r="C1" s="26"/>
      <c r="D1" s="25"/>
      <c r="E1" s="9"/>
      <c r="F1" s="9"/>
      <c r="G1" s="9"/>
      <c r="H1" s="9"/>
      <c r="I1" s="1"/>
      <c r="J1" s="1"/>
      <c r="K1" s="1"/>
      <c r="L1" s="1"/>
      <c r="M1" s="1"/>
      <c r="N1" s="1"/>
      <c r="O1" s="1"/>
      <c r="P1" s="10"/>
      <c r="Q1" s="10"/>
      <c r="R1" s="10"/>
      <c r="S1" s="10"/>
      <c r="T1" s="12"/>
      <c r="U1" s="11"/>
      <c r="V1" s="974" t="s">
        <v>177</v>
      </c>
      <c r="W1" s="983"/>
      <c r="X1" s="976">
        <f>総括申込!C9</f>
        <v>0</v>
      </c>
      <c r="Y1" s="977"/>
      <c r="Z1" s="978"/>
      <c r="AA1" s="45" t="s">
        <v>185</v>
      </c>
      <c r="AB1" s="394">
        <f>総括申込!T42</f>
        <v>0</v>
      </c>
      <c r="AJ1" s="13"/>
      <c r="AK1" s="1"/>
      <c r="AL1" s="1"/>
    </row>
    <row r="2" spans="1:49" ht="18" customHeight="1">
      <c r="A2" s="430" t="s">
        <v>160</v>
      </c>
      <c r="B2" s="47" t="s">
        <v>336</v>
      </c>
      <c r="C2" s="949" t="s">
        <v>457</v>
      </c>
      <c r="D2" s="956" t="s">
        <v>257</v>
      </c>
      <c r="E2" s="957"/>
      <c r="F2" s="962" t="s">
        <v>368</v>
      </c>
      <c r="G2" s="963"/>
      <c r="H2" s="958" t="s">
        <v>307</v>
      </c>
      <c r="I2" s="959"/>
      <c r="J2" s="432" t="s">
        <v>134</v>
      </c>
      <c r="K2" s="434" t="s">
        <v>135</v>
      </c>
      <c r="L2" s="436" t="s">
        <v>136</v>
      </c>
      <c r="M2" s="437" t="s">
        <v>137</v>
      </c>
      <c r="N2" s="438" t="s">
        <v>136</v>
      </c>
      <c r="O2" s="667" t="s">
        <v>138</v>
      </c>
      <c r="P2" s="979" t="s">
        <v>294</v>
      </c>
      <c r="Q2" s="860" t="s">
        <v>142</v>
      </c>
      <c r="R2" s="861"/>
      <c r="S2" s="48"/>
      <c r="T2" s="952" t="s">
        <v>139</v>
      </c>
      <c r="U2" s="952"/>
      <c r="V2" s="973"/>
      <c r="W2" s="109"/>
      <c r="X2" s="952" t="s">
        <v>140</v>
      </c>
      <c r="Y2" s="952"/>
      <c r="Z2" s="973"/>
      <c r="AA2" s="109"/>
      <c r="AB2" s="952" t="s">
        <v>141</v>
      </c>
      <c r="AC2" s="952"/>
      <c r="AD2" s="973"/>
      <c r="AJ2" s="92"/>
      <c r="AK2" s="1"/>
      <c r="AL2" s="1"/>
    </row>
    <row r="3" spans="1:49" ht="18" customHeight="1" thickBot="1">
      <c r="A3" s="431" t="s">
        <v>161</v>
      </c>
      <c r="B3" s="429" t="s">
        <v>143</v>
      </c>
      <c r="C3" s="950"/>
      <c r="D3" s="49" t="s">
        <v>258</v>
      </c>
      <c r="E3" s="50" t="s">
        <v>144</v>
      </c>
      <c r="F3" s="50" t="s">
        <v>369</v>
      </c>
      <c r="G3" s="50" t="s">
        <v>370</v>
      </c>
      <c r="H3" s="397" t="s">
        <v>302</v>
      </c>
      <c r="I3" s="395" t="s">
        <v>303</v>
      </c>
      <c r="J3" s="433" t="s">
        <v>337</v>
      </c>
      <c r="K3" s="435" t="s">
        <v>145</v>
      </c>
      <c r="L3" s="433" t="s">
        <v>146</v>
      </c>
      <c r="M3" s="440" t="s">
        <v>147</v>
      </c>
      <c r="N3" s="439" t="s">
        <v>148</v>
      </c>
      <c r="O3" s="668" t="s">
        <v>149</v>
      </c>
      <c r="P3" s="980"/>
      <c r="Q3" s="441">
        <v>4</v>
      </c>
      <c r="R3" s="442"/>
      <c r="S3" s="443"/>
      <c r="T3" s="444" t="s">
        <v>150</v>
      </c>
      <c r="U3" s="462" t="s">
        <v>338</v>
      </c>
      <c r="V3" s="463" t="s">
        <v>151</v>
      </c>
      <c r="W3" s="443"/>
      <c r="X3" s="444" t="s">
        <v>150</v>
      </c>
      <c r="Y3" s="462" t="s">
        <v>338</v>
      </c>
      <c r="Z3" s="463" t="s">
        <v>151</v>
      </c>
      <c r="AA3" s="443"/>
      <c r="AB3" s="444" t="s">
        <v>150</v>
      </c>
      <c r="AC3" s="462" t="s">
        <v>338</v>
      </c>
      <c r="AD3" s="463" t="s">
        <v>151</v>
      </c>
      <c r="AJ3" s="80"/>
      <c r="AK3" s="1"/>
      <c r="AL3" s="1"/>
    </row>
    <row r="4" spans="1:49" ht="18" customHeight="1" thickBot="1">
      <c r="A4" s="464" t="s">
        <v>152</v>
      </c>
      <c r="B4" s="465" t="s">
        <v>157</v>
      </c>
      <c r="C4" s="483">
        <v>1234</v>
      </c>
      <c r="D4" s="466" t="s">
        <v>1</v>
      </c>
      <c r="E4" s="468" t="s">
        <v>181</v>
      </c>
      <c r="F4" s="468" t="s">
        <v>371</v>
      </c>
      <c r="G4" s="468" t="s">
        <v>462</v>
      </c>
      <c r="H4" s="469" t="s">
        <v>300</v>
      </c>
      <c r="I4" s="470" t="s">
        <v>306</v>
      </c>
      <c r="J4" s="471" t="s">
        <v>339</v>
      </c>
      <c r="K4" s="472" t="s">
        <v>340</v>
      </c>
      <c r="L4" s="471" t="s">
        <v>783</v>
      </c>
      <c r="M4" s="473"/>
      <c r="N4" s="473" t="s">
        <v>1</v>
      </c>
      <c r="O4" s="685" t="s">
        <v>5</v>
      </c>
      <c r="P4" s="681" t="s">
        <v>179</v>
      </c>
      <c r="Q4" s="475" t="s">
        <v>58</v>
      </c>
      <c r="R4" s="474"/>
      <c r="S4" s="476"/>
      <c r="T4" s="477" t="s">
        <v>4</v>
      </c>
      <c r="U4" s="484" t="s">
        <v>344</v>
      </c>
      <c r="V4" s="479" t="s">
        <v>153</v>
      </c>
      <c r="W4" s="480"/>
      <c r="X4" s="477" t="s">
        <v>9</v>
      </c>
      <c r="Y4" s="484" t="s">
        <v>345</v>
      </c>
      <c r="Z4" s="479" t="s">
        <v>154</v>
      </c>
      <c r="AA4" s="480"/>
      <c r="AB4" s="477" t="s">
        <v>155</v>
      </c>
      <c r="AC4" s="484" t="s">
        <v>346</v>
      </c>
      <c r="AD4" s="479" t="s">
        <v>156</v>
      </c>
      <c r="AJ4" s="482"/>
      <c r="AK4" s="1"/>
      <c r="AL4" s="1"/>
      <c r="AM4" s="96"/>
      <c r="AN4" s="96"/>
      <c r="AP4" s="96"/>
      <c r="AQ4" s="96"/>
      <c r="AS4" s="96"/>
      <c r="AT4" s="96"/>
      <c r="AV4" s="96"/>
      <c r="AW4" s="96"/>
    </row>
    <row r="5" spans="1:49" ht="18" customHeight="1">
      <c r="A5" s="481">
        <v>1</v>
      </c>
      <c r="B5" s="282" t="s">
        <v>58</v>
      </c>
      <c r="C5" s="654"/>
      <c r="D5" s="59"/>
      <c r="E5" s="60"/>
      <c r="F5" s="60"/>
      <c r="G5" s="60"/>
      <c r="H5" s="284"/>
      <c r="I5" s="61"/>
      <c r="J5" s="62"/>
      <c r="K5" s="63"/>
      <c r="L5" s="62"/>
      <c r="M5" s="64"/>
      <c r="N5" s="64" t="s">
        <v>1</v>
      </c>
      <c r="O5" s="670"/>
      <c r="P5" s="681" t="s">
        <v>179</v>
      </c>
      <c r="Q5" s="113"/>
      <c r="R5" s="474"/>
      <c r="S5" s="27"/>
      <c r="T5" s="71"/>
      <c r="U5" s="302"/>
      <c r="V5" s="285"/>
      <c r="W5" s="27"/>
      <c r="X5" s="71"/>
      <c r="Y5" s="302"/>
      <c r="Z5" s="285"/>
      <c r="AA5" s="27"/>
      <c r="AB5" s="71"/>
      <c r="AC5" s="302"/>
      <c r="AD5" s="285"/>
      <c r="AK5" s="1"/>
      <c r="AL5" s="1"/>
    </row>
    <row r="6" spans="1:49" ht="18" customHeight="1">
      <c r="A6" s="57">
        <v>2</v>
      </c>
      <c r="B6" s="286" t="s">
        <v>58</v>
      </c>
      <c r="C6" s="655"/>
      <c r="D6" s="65"/>
      <c r="E6" s="66"/>
      <c r="F6" s="66"/>
      <c r="G6" s="66"/>
      <c r="H6" s="288"/>
      <c r="I6" s="67"/>
      <c r="J6" s="68"/>
      <c r="K6" s="69"/>
      <c r="L6" s="68"/>
      <c r="M6" s="70"/>
      <c r="N6" s="70" t="s">
        <v>1</v>
      </c>
      <c r="O6" s="671"/>
      <c r="P6" s="682" t="s">
        <v>179</v>
      </c>
      <c r="Q6" s="114"/>
      <c r="R6" s="14"/>
      <c r="S6" s="289"/>
      <c r="T6" s="72"/>
      <c r="U6" s="303"/>
      <c r="V6" s="290"/>
      <c r="W6" s="289"/>
      <c r="X6" s="72"/>
      <c r="Y6" s="303"/>
      <c r="Z6" s="290"/>
      <c r="AA6" s="289"/>
      <c r="AB6" s="72"/>
      <c r="AC6" s="303"/>
      <c r="AD6" s="290"/>
      <c r="AK6" s="1"/>
      <c r="AL6" s="1"/>
    </row>
    <row r="7" spans="1:49" ht="18" customHeight="1">
      <c r="A7" s="57">
        <v>3</v>
      </c>
      <c r="B7" s="286" t="s">
        <v>58</v>
      </c>
      <c r="C7" s="655"/>
      <c r="D7" s="65"/>
      <c r="E7" s="66"/>
      <c r="F7" s="66"/>
      <c r="G7" s="66"/>
      <c r="H7" s="288"/>
      <c r="I7" s="67"/>
      <c r="J7" s="68"/>
      <c r="K7" s="69"/>
      <c r="L7" s="68"/>
      <c r="M7" s="70"/>
      <c r="N7" s="70" t="s">
        <v>1</v>
      </c>
      <c r="O7" s="671"/>
      <c r="P7" s="682" t="s">
        <v>179</v>
      </c>
      <c r="Q7" s="114"/>
      <c r="R7" s="14"/>
      <c r="S7" s="289"/>
      <c r="T7" s="72"/>
      <c r="U7" s="303"/>
      <c r="V7" s="290"/>
      <c r="W7" s="289"/>
      <c r="X7" s="72"/>
      <c r="Y7" s="303"/>
      <c r="Z7" s="290"/>
      <c r="AA7" s="289"/>
      <c r="AB7" s="72"/>
      <c r="AC7" s="303"/>
      <c r="AD7" s="290"/>
      <c r="AK7" s="1"/>
      <c r="AL7" s="1"/>
    </row>
    <row r="8" spans="1:49" ht="18" customHeight="1">
      <c r="A8" s="57">
        <v>4</v>
      </c>
      <c r="B8" s="286" t="s">
        <v>58</v>
      </c>
      <c r="C8" s="655"/>
      <c r="D8" s="65"/>
      <c r="E8" s="66"/>
      <c r="F8" s="66"/>
      <c r="G8" s="66"/>
      <c r="H8" s="288"/>
      <c r="I8" s="67"/>
      <c r="J8" s="68"/>
      <c r="K8" s="69"/>
      <c r="L8" s="68"/>
      <c r="M8" s="70"/>
      <c r="N8" s="70" t="s">
        <v>1</v>
      </c>
      <c r="O8" s="671"/>
      <c r="P8" s="682" t="s">
        <v>179</v>
      </c>
      <c r="Q8" s="114"/>
      <c r="R8" s="14"/>
      <c r="S8" s="289"/>
      <c r="T8" s="72"/>
      <c r="U8" s="303"/>
      <c r="V8" s="290"/>
      <c r="W8" s="289"/>
      <c r="X8" s="72"/>
      <c r="Y8" s="303"/>
      <c r="Z8" s="290"/>
      <c r="AA8" s="289"/>
      <c r="AB8" s="72"/>
      <c r="AC8" s="303"/>
      <c r="AD8" s="290"/>
      <c r="AK8" s="1"/>
      <c r="AL8" s="1"/>
    </row>
    <row r="9" spans="1:49" ht="18" customHeight="1">
      <c r="A9" s="56">
        <v>5</v>
      </c>
      <c r="B9" s="291" t="s">
        <v>58</v>
      </c>
      <c r="C9" s="656"/>
      <c r="D9" s="133"/>
      <c r="E9" s="134"/>
      <c r="F9" s="134"/>
      <c r="G9" s="134"/>
      <c r="H9" s="293"/>
      <c r="I9" s="135"/>
      <c r="J9" s="136"/>
      <c r="K9" s="137"/>
      <c r="L9" s="136"/>
      <c r="M9" s="138"/>
      <c r="N9" s="138" t="s">
        <v>1</v>
      </c>
      <c r="O9" s="672"/>
      <c r="P9" s="683" t="s">
        <v>179</v>
      </c>
      <c r="Q9" s="159"/>
      <c r="R9" s="15"/>
      <c r="S9" s="294"/>
      <c r="T9" s="145"/>
      <c r="U9" s="304"/>
      <c r="V9" s="295"/>
      <c r="W9" s="294"/>
      <c r="X9" s="145"/>
      <c r="Y9" s="304"/>
      <c r="Z9" s="295"/>
      <c r="AA9" s="294"/>
      <c r="AB9" s="145"/>
      <c r="AC9" s="304"/>
      <c r="AD9" s="295"/>
      <c r="AK9" s="1"/>
      <c r="AL9" s="1"/>
    </row>
    <row r="10" spans="1:49" ht="18" customHeight="1">
      <c r="A10" s="57">
        <v>6</v>
      </c>
      <c r="B10" s="286" t="s">
        <v>58</v>
      </c>
      <c r="C10" s="655"/>
      <c r="D10" s="65"/>
      <c r="E10" s="66"/>
      <c r="F10" s="66"/>
      <c r="G10" s="66"/>
      <c r="H10" s="288"/>
      <c r="I10" s="67"/>
      <c r="J10" s="68"/>
      <c r="K10" s="69"/>
      <c r="L10" s="68"/>
      <c r="M10" s="70"/>
      <c r="N10" s="70" t="s">
        <v>1</v>
      </c>
      <c r="O10" s="671"/>
      <c r="P10" s="682" t="s">
        <v>179</v>
      </c>
      <c r="Q10" s="114"/>
      <c r="R10" s="14"/>
      <c r="S10" s="296"/>
      <c r="T10" s="72"/>
      <c r="U10" s="303"/>
      <c r="V10" s="290"/>
      <c r="W10" s="296"/>
      <c r="X10" s="72"/>
      <c r="Y10" s="303"/>
      <c r="Z10" s="290"/>
      <c r="AA10" s="296"/>
      <c r="AB10" s="72"/>
      <c r="AC10" s="303"/>
      <c r="AD10" s="290"/>
      <c r="AK10" s="1"/>
      <c r="AL10" s="1"/>
    </row>
    <row r="11" spans="1:49" ht="18" customHeight="1">
      <c r="A11" s="57">
        <v>7</v>
      </c>
      <c r="B11" s="286" t="s">
        <v>58</v>
      </c>
      <c r="C11" s="655"/>
      <c r="D11" s="65"/>
      <c r="E11" s="66"/>
      <c r="F11" s="66"/>
      <c r="G11" s="66"/>
      <c r="H11" s="288"/>
      <c r="I11" s="67"/>
      <c r="J11" s="68"/>
      <c r="K11" s="69"/>
      <c r="L11" s="68"/>
      <c r="M11" s="70"/>
      <c r="N11" s="70" t="s">
        <v>1</v>
      </c>
      <c r="O11" s="671"/>
      <c r="P11" s="682" t="s">
        <v>179</v>
      </c>
      <c r="Q11" s="114"/>
      <c r="R11" s="14"/>
      <c r="S11" s="296"/>
      <c r="T11" s="72"/>
      <c r="U11" s="303"/>
      <c r="V11" s="290"/>
      <c r="W11" s="296"/>
      <c r="X11" s="72"/>
      <c r="Y11" s="303"/>
      <c r="Z11" s="290"/>
      <c r="AA11" s="296"/>
      <c r="AB11" s="72"/>
      <c r="AC11" s="303"/>
      <c r="AD11" s="290"/>
      <c r="AK11" s="1"/>
      <c r="AL11" s="1"/>
    </row>
    <row r="12" spans="1:49" ht="18" customHeight="1">
      <c r="A12" s="57">
        <v>8</v>
      </c>
      <c r="B12" s="286" t="s">
        <v>58</v>
      </c>
      <c r="C12" s="655"/>
      <c r="D12" s="65"/>
      <c r="E12" s="66"/>
      <c r="F12" s="66"/>
      <c r="G12" s="66"/>
      <c r="H12" s="288"/>
      <c r="I12" s="67"/>
      <c r="J12" s="68"/>
      <c r="K12" s="69"/>
      <c r="L12" s="68"/>
      <c r="M12" s="70"/>
      <c r="N12" s="70" t="s">
        <v>1</v>
      </c>
      <c r="O12" s="671"/>
      <c r="P12" s="682" t="s">
        <v>179</v>
      </c>
      <c r="Q12" s="114"/>
      <c r="R12" s="14"/>
      <c r="S12" s="296"/>
      <c r="T12" s="72"/>
      <c r="U12" s="303"/>
      <c r="V12" s="290"/>
      <c r="W12" s="296"/>
      <c r="X12" s="72"/>
      <c r="Y12" s="303"/>
      <c r="Z12" s="290"/>
      <c r="AA12" s="296"/>
      <c r="AB12" s="72"/>
      <c r="AC12" s="303"/>
      <c r="AD12" s="290"/>
      <c r="AK12" s="1"/>
      <c r="AL12" s="1"/>
    </row>
    <row r="13" spans="1:49" ht="18" customHeight="1">
      <c r="A13" s="57">
        <v>9</v>
      </c>
      <c r="B13" s="286" t="s">
        <v>58</v>
      </c>
      <c r="C13" s="655"/>
      <c r="D13" s="65"/>
      <c r="E13" s="66"/>
      <c r="F13" s="66"/>
      <c r="G13" s="66"/>
      <c r="H13" s="288"/>
      <c r="I13" s="67"/>
      <c r="J13" s="68"/>
      <c r="K13" s="69"/>
      <c r="L13" s="68"/>
      <c r="M13" s="70"/>
      <c r="N13" s="70" t="s">
        <v>1</v>
      </c>
      <c r="O13" s="671"/>
      <c r="P13" s="682" t="s">
        <v>179</v>
      </c>
      <c r="Q13" s="114"/>
      <c r="R13" s="14"/>
      <c r="S13" s="296"/>
      <c r="T13" s="72"/>
      <c r="U13" s="303"/>
      <c r="V13" s="290"/>
      <c r="W13" s="296"/>
      <c r="X13" s="72"/>
      <c r="Y13" s="303"/>
      <c r="Z13" s="290"/>
      <c r="AA13" s="296"/>
      <c r="AB13" s="72"/>
      <c r="AC13" s="303"/>
      <c r="AD13" s="290"/>
      <c r="AK13" s="1"/>
      <c r="AL13" s="1"/>
    </row>
    <row r="14" spans="1:49" ht="18" customHeight="1" thickBot="1">
      <c r="A14" s="58">
        <v>10</v>
      </c>
      <c r="B14" s="297" t="s">
        <v>58</v>
      </c>
      <c r="C14" s="657"/>
      <c r="D14" s="139"/>
      <c r="E14" s="140"/>
      <c r="F14" s="140"/>
      <c r="G14" s="140"/>
      <c r="H14" s="299"/>
      <c r="I14" s="141"/>
      <c r="J14" s="142"/>
      <c r="K14" s="143"/>
      <c r="L14" s="142"/>
      <c r="M14" s="144"/>
      <c r="N14" s="144" t="s">
        <v>1</v>
      </c>
      <c r="O14" s="673"/>
      <c r="P14" s="684" t="s">
        <v>179</v>
      </c>
      <c r="Q14" s="163"/>
      <c r="R14" s="16"/>
      <c r="S14" s="300"/>
      <c r="T14" s="147"/>
      <c r="U14" s="305"/>
      <c r="V14" s="301"/>
      <c r="W14" s="300"/>
      <c r="X14" s="147"/>
      <c r="Y14" s="305"/>
      <c r="Z14" s="301"/>
      <c r="AA14" s="300"/>
      <c r="AB14" s="147"/>
      <c r="AC14" s="305"/>
      <c r="AD14" s="301"/>
      <c r="AK14" s="1"/>
      <c r="AL14" s="1"/>
    </row>
    <row r="15" spans="1:49" ht="18" customHeight="1">
      <c r="A15" s="57">
        <v>11</v>
      </c>
      <c r="B15" s="286" t="s">
        <v>58</v>
      </c>
      <c r="C15" s="655"/>
      <c r="D15" s="65"/>
      <c r="E15" s="66"/>
      <c r="F15" s="66"/>
      <c r="G15" s="66"/>
      <c r="H15" s="288"/>
      <c r="I15" s="67"/>
      <c r="J15" s="68"/>
      <c r="K15" s="69"/>
      <c r="L15" s="68"/>
      <c r="M15" s="70"/>
      <c r="N15" s="70" t="s">
        <v>1</v>
      </c>
      <c r="O15" s="671"/>
      <c r="P15" s="682" t="s">
        <v>179</v>
      </c>
      <c r="Q15" s="114"/>
      <c r="R15" s="14"/>
      <c r="S15" s="296"/>
      <c r="T15" s="72"/>
      <c r="U15" s="303"/>
      <c r="V15" s="290"/>
      <c r="W15" s="296"/>
      <c r="X15" s="72"/>
      <c r="Y15" s="303"/>
      <c r="Z15" s="290"/>
      <c r="AA15" s="296"/>
      <c r="AB15" s="72"/>
      <c r="AC15" s="303"/>
      <c r="AD15" s="290"/>
      <c r="AK15" s="1"/>
      <c r="AL15" s="1"/>
    </row>
    <row r="16" spans="1:49" ht="18" customHeight="1">
      <c r="A16" s="57">
        <v>12</v>
      </c>
      <c r="B16" s="286" t="s">
        <v>58</v>
      </c>
      <c r="C16" s="655"/>
      <c r="D16" s="65"/>
      <c r="E16" s="66"/>
      <c r="F16" s="66"/>
      <c r="G16" s="66"/>
      <c r="H16" s="288"/>
      <c r="I16" s="67"/>
      <c r="J16" s="68"/>
      <c r="K16" s="69"/>
      <c r="L16" s="68"/>
      <c r="M16" s="70"/>
      <c r="N16" s="70" t="s">
        <v>1</v>
      </c>
      <c r="O16" s="671"/>
      <c r="P16" s="682" t="s">
        <v>179</v>
      </c>
      <c r="Q16" s="114"/>
      <c r="R16" s="14"/>
      <c r="S16" s="296"/>
      <c r="T16" s="72"/>
      <c r="U16" s="303"/>
      <c r="V16" s="290"/>
      <c r="W16" s="296"/>
      <c r="X16" s="72"/>
      <c r="Y16" s="303"/>
      <c r="Z16" s="290"/>
      <c r="AA16" s="296"/>
      <c r="AB16" s="72"/>
      <c r="AC16" s="303"/>
      <c r="AD16" s="290"/>
      <c r="AK16" s="1"/>
      <c r="AL16" s="1"/>
    </row>
    <row r="17" spans="1:38" ht="18" customHeight="1">
      <c r="A17" s="57">
        <v>13</v>
      </c>
      <c r="B17" s="286" t="s">
        <v>58</v>
      </c>
      <c r="C17" s="655"/>
      <c r="D17" s="65"/>
      <c r="E17" s="66"/>
      <c r="F17" s="66"/>
      <c r="G17" s="66"/>
      <c r="H17" s="288"/>
      <c r="I17" s="67"/>
      <c r="J17" s="68"/>
      <c r="K17" s="69"/>
      <c r="L17" s="68"/>
      <c r="M17" s="70"/>
      <c r="N17" s="70" t="s">
        <v>1</v>
      </c>
      <c r="O17" s="671"/>
      <c r="P17" s="682" t="s">
        <v>179</v>
      </c>
      <c r="Q17" s="114"/>
      <c r="R17" s="14"/>
      <c r="S17" s="296"/>
      <c r="T17" s="72"/>
      <c r="U17" s="303"/>
      <c r="V17" s="290"/>
      <c r="W17" s="296"/>
      <c r="X17" s="72"/>
      <c r="Y17" s="303"/>
      <c r="Z17" s="290"/>
      <c r="AA17" s="296"/>
      <c r="AB17" s="72"/>
      <c r="AC17" s="303"/>
      <c r="AD17" s="290"/>
      <c r="AK17" s="1"/>
      <c r="AL17" s="1"/>
    </row>
    <row r="18" spans="1:38" ht="18" customHeight="1">
      <c r="A18" s="57">
        <v>14</v>
      </c>
      <c r="B18" s="286" t="s">
        <v>58</v>
      </c>
      <c r="C18" s="655"/>
      <c r="D18" s="65"/>
      <c r="E18" s="66"/>
      <c r="F18" s="66"/>
      <c r="G18" s="66"/>
      <c r="H18" s="288"/>
      <c r="I18" s="67"/>
      <c r="J18" s="68"/>
      <c r="K18" s="69"/>
      <c r="L18" s="68"/>
      <c r="M18" s="70"/>
      <c r="N18" s="70" t="s">
        <v>1</v>
      </c>
      <c r="O18" s="671"/>
      <c r="P18" s="682" t="s">
        <v>179</v>
      </c>
      <c r="Q18" s="114"/>
      <c r="R18" s="14"/>
      <c r="S18" s="296"/>
      <c r="T18" s="72"/>
      <c r="U18" s="303"/>
      <c r="V18" s="290"/>
      <c r="W18" s="296"/>
      <c r="X18" s="72"/>
      <c r="Y18" s="303"/>
      <c r="Z18" s="290"/>
      <c r="AA18" s="296"/>
      <c r="AB18" s="72"/>
      <c r="AC18" s="303"/>
      <c r="AD18" s="290"/>
      <c r="AK18" s="1"/>
      <c r="AL18" s="1"/>
    </row>
    <row r="19" spans="1:38" ht="18" customHeight="1">
      <c r="A19" s="56">
        <v>15</v>
      </c>
      <c r="B19" s="291" t="s">
        <v>58</v>
      </c>
      <c r="C19" s="656"/>
      <c r="D19" s="133"/>
      <c r="E19" s="134"/>
      <c r="F19" s="134"/>
      <c r="G19" s="134"/>
      <c r="H19" s="293"/>
      <c r="I19" s="135"/>
      <c r="J19" s="136"/>
      <c r="K19" s="137"/>
      <c r="L19" s="136"/>
      <c r="M19" s="138"/>
      <c r="N19" s="138" t="s">
        <v>1</v>
      </c>
      <c r="O19" s="672"/>
      <c r="P19" s="683" t="s">
        <v>179</v>
      </c>
      <c r="Q19" s="159"/>
      <c r="R19" s="15"/>
      <c r="S19" s="294"/>
      <c r="T19" s="145"/>
      <c r="U19" s="304"/>
      <c r="V19" s="295"/>
      <c r="W19" s="294"/>
      <c r="X19" s="145"/>
      <c r="Y19" s="304"/>
      <c r="Z19" s="295"/>
      <c r="AA19" s="294"/>
      <c r="AB19" s="145"/>
      <c r="AC19" s="304"/>
      <c r="AD19" s="295"/>
      <c r="AK19" s="1"/>
      <c r="AL19" s="1"/>
    </row>
    <row r="20" spans="1:38" ht="18" customHeight="1">
      <c r="A20" s="57">
        <v>16</v>
      </c>
      <c r="B20" s="286" t="s">
        <v>58</v>
      </c>
      <c r="C20" s="655"/>
      <c r="D20" s="65"/>
      <c r="E20" s="66"/>
      <c r="F20" s="66"/>
      <c r="G20" s="66"/>
      <c r="H20" s="288"/>
      <c r="I20" s="67"/>
      <c r="J20" s="68"/>
      <c r="K20" s="69"/>
      <c r="L20" s="68"/>
      <c r="M20" s="70"/>
      <c r="N20" s="70" t="s">
        <v>1</v>
      </c>
      <c r="O20" s="671"/>
      <c r="P20" s="682" t="s">
        <v>179</v>
      </c>
      <c r="Q20" s="114"/>
      <c r="R20" s="14"/>
      <c r="S20" s="296"/>
      <c r="T20" s="72"/>
      <c r="U20" s="303"/>
      <c r="V20" s="290"/>
      <c r="W20" s="296"/>
      <c r="X20" s="72"/>
      <c r="Y20" s="303"/>
      <c r="Z20" s="290"/>
      <c r="AA20" s="296"/>
      <c r="AB20" s="72"/>
      <c r="AC20" s="303"/>
      <c r="AD20" s="290"/>
      <c r="AK20" s="1"/>
      <c r="AL20" s="1"/>
    </row>
    <row r="21" spans="1:38" ht="18" customHeight="1">
      <c r="A21" s="57">
        <v>17</v>
      </c>
      <c r="B21" s="286" t="s">
        <v>58</v>
      </c>
      <c r="C21" s="655"/>
      <c r="D21" s="65"/>
      <c r="E21" s="66"/>
      <c r="F21" s="66"/>
      <c r="G21" s="66"/>
      <c r="H21" s="288"/>
      <c r="I21" s="67"/>
      <c r="J21" s="68"/>
      <c r="K21" s="69"/>
      <c r="L21" s="68"/>
      <c r="M21" s="70"/>
      <c r="N21" s="70" t="s">
        <v>1</v>
      </c>
      <c r="O21" s="671"/>
      <c r="P21" s="682" t="s">
        <v>179</v>
      </c>
      <c r="Q21" s="114"/>
      <c r="R21" s="14"/>
      <c r="S21" s="296"/>
      <c r="T21" s="72"/>
      <c r="U21" s="303"/>
      <c r="V21" s="290"/>
      <c r="W21" s="296"/>
      <c r="X21" s="72"/>
      <c r="Y21" s="303"/>
      <c r="Z21" s="290"/>
      <c r="AA21" s="296"/>
      <c r="AB21" s="72"/>
      <c r="AC21" s="303"/>
      <c r="AD21" s="290"/>
      <c r="AK21" s="1"/>
      <c r="AL21" s="1"/>
    </row>
    <row r="22" spans="1:38" ht="18" customHeight="1">
      <c r="A22" s="57">
        <v>18</v>
      </c>
      <c r="B22" s="286" t="s">
        <v>58</v>
      </c>
      <c r="C22" s="655"/>
      <c r="D22" s="65"/>
      <c r="E22" s="66"/>
      <c r="F22" s="66"/>
      <c r="G22" s="66"/>
      <c r="H22" s="288"/>
      <c r="I22" s="67"/>
      <c r="J22" s="68"/>
      <c r="K22" s="69"/>
      <c r="L22" s="68"/>
      <c r="M22" s="70"/>
      <c r="N22" s="70" t="s">
        <v>1</v>
      </c>
      <c r="O22" s="671"/>
      <c r="P22" s="682" t="s">
        <v>179</v>
      </c>
      <c r="Q22" s="114"/>
      <c r="R22" s="14"/>
      <c r="S22" s="296"/>
      <c r="T22" s="72"/>
      <c r="U22" s="303"/>
      <c r="V22" s="290"/>
      <c r="W22" s="296"/>
      <c r="X22" s="72"/>
      <c r="Y22" s="303"/>
      <c r="Z22" s="290"/>
      <c r="AA22" s="296"/>
      <c r="AB22" s="72"/>
      <c r="AC22" s="303"/>
      <c r="AD22" s="290"/>
      <c r="AK22" s="1"/>
      <c r="AL22" s="1"/>
    </row>
    <row r="23" spans="1:38" ht="18" customHeight="1">
      <c r="A23" s="57">
        <v>19</v>
      </c>
      <c r="B23" s="286" t="s">
        <v>58</v>
      </c>
      <c r="C23" s="655"/>
      <c r="D23" s="65"/>
      <c r="E23" s="66"/>
      <c r="F23" s="66"/>
      <c r="G23" s="66"/>
      <c r="H23" s="288"/>
      <c r="I23" s="67"/>
      <c r="J23" s="68"/>
      <c r="K23" s="69"/>
      <c r="L23" s="68"/>
      <c r="M23" s="70"/>
      <c r="N23" s="70" t="s">
        <v>1</v>
      </c>
      <c r="O23" s="671"/>
      <c r="P23" s="682" t="s">
        <v>179</v>
      </c>
      <c r="Q23" s="114"/>
      <c r="R23" s="14"/>
      <c r="S23" s="296"/>
      <c r="T23" s="72"/>
      <c r="U23" s="303"/>
      <c r="V23" s="290"/>
      <c r="W23" s="296"/>
      <c r="X23" s="72"/>
      <c r="Y23" s="303"/>
      <c r="Z23" s="290"/>
      <c r="AA23" s="296"/>
      <c r="AB23" s="72"/>
      <c r="AC23" s="303"/>
      <c r="AD23" s="290"/>
      <c r="AK23" s="1"/>
      <c r="AL23" s="1"/>
    </row>
    <row r="24" spans="1:38" ht="18" customHeight="1" thickBot="1">
      <c r="A24" s="58">
        <v>20</v>
      </c>
      <c r="B24" s="297" t="s">
        <v>58</v>
      </c>
      <c r="C24" s="657"/>
      <c r="D24" s="139"/>
      <c r="E24" s="140"/>
      <c r="F24" s="140"/>
      <c r="G24" s="140"/>
      <c r="H24" s="299"/>
      <c r="I24" s="141"/>
      <c r="J24" s="142"/>
      <c r="K24" s="143"/>
      <c r="L24" s="142"/>
      <c r="M24" s="144"/>
      <c r="N24" s="144" t="s">
        <v>1</v>
      </c>
      <c r="O24" s="673"/>
      <c r="P24" s="684" t="s">
        <v>179</v>
      </c>
      <c r="Q24" s="163"/>
      <c r="R24" s="16"/>
      <c r="S24" s="300"/>
      <c r="T24" s="147"/>
      <c r="U24" s="305"/>
      <c r="V24" s="301"/>
      <c r="W24" s="300"/>
      <c r="X24" s="147"/>
      <c r="Y24" s="305"/>
      <c r="Z24" s="301"/>
      <c r="AA24" s="300"/>
      <c r="AB24" s="147"/>
      <c r="AC24" s="305"/>
      <c r="AD24" s="301"/>
      <c r="AK24" s="1"/>
      <c r="AL24" s="1"/>
    </row>
    <row r="25" spans="1:38" ht="18" customHeight="1">
      <c r="A25" s="57">
        <v>21</v>
      </c>
      <c r="B25" s="286" t="s">
        <v>58</v>
      </c>
      <c r="C25" s="655"/>
      <c r="D25" s="65"/>
      <c r="E25" s="66"/>
      <c r="F25" s="66"/>
      <c r="G25" s="66"/>
      <c r="H25" s="288"/>
      <c r="I25" s="67"/>
      <c r="J25" s="68"/>
      <c r="K25" s="69"/>
      <c r="L25" s="68"/>
      <c r="M25" s="70"/>
      <c r="N25" s="70" t="s">
        <v>1</v>
      </c>
      <c r="O25" s="671"/>
      <c r="P25" s="682" t="s">
        <v>179</v>
      </c>
      <c r="Q25" s="114"/>
      <c r="R25" s="14"/>
      <c r="S25" s="296"/>
      <c r="T25" s="72"/>
      <c r="U25" s="303"/>
      <c r="V25" s="290"/>
      <c r="W25" s="296"/>
      <c r="X25" s="72"/>
      <c r="Y25" s="303"/>
      <c r="Z25" s="290"/>
      <c r="AA25" s="296"/>
      <c r="AB25" s="72"/>
      <c r="AC25" s="303"/>
      <c r="AD25" s="290"/>
      <c r="AK25" s="1"/>
      <c r="AL25" s="1"/>
    </row>
    <row r="26" spans="1:38" ht="18" customHeight="1">
      <c r="A26" s="57">
        <v>22</v>
      </c>
      <c r="B26" s="286" t="s">
        <v>58</v>
      </c>
      <c r="C26" s="655"/>
      <c r="D26" s="65"/>
      <c r="E26" s="66"/>
      <c r="F26" s="66"/>
      <c r="G26" s="66"/>
      <c r="H26" s="288"/>
      <c r="I26" s="67"/>
      <c r="J26" s="68"/>
      <c r="K26" s="69"/>
      <c r="L26" s="68"/>
      <c r="M26" s="70"/>
      <c r="N26" s="70" t="s">
        <v>1</v>
      </c>
      <c r="O26" s="671"/>
      <c r="P26" s="682" t="s">
        <v>179</v>
      </c>
      <c r="Q26" s="114"/>
      <c r="R26" s="14"/>
      <c r="S26" s="296"/>
      <c r="T26" s="72"/>
      <c r="U26" s="303"/>
      <c r="V26" s="290"/>
      <c r="W26" s="296"/>
      <c r="X26" s="72"/>
      <c r="Y26" s="303"/>
      <c r="Z26" s="290"/>
      <c r="AA26" s="296"/>
      <c r="AB26" s="72"/>
      <c r="AC26" s="303"/>
      <c r="AD26" s="290"/>
      <c r="AK26" s="1"/>
      <c r="AL26" s="1"/>
    </row>
    <row r="27" spans="1:38" ht="18" customHeight="1">
      <c r="A27" s="57">
        <v>23</v>
      </c>
      <c r="B27" s="286" t="s">
        <v>58</v>
      </c>
      <c r="C27" s="655"/>
      <c r="D27" s="65"/>
      <c r="E27" s="66"/>
      <c r="F27" s="66"/>
      <c r="G27" s="66"/>
      <c r="H27" s="288"/>
      <c r="I27" s="67"/>
      <c r="J27" s="68"/>
      <c r="K27" s="69"/>
      <c r="L27" s="68"/>
      <c r="M27" s="70"/>
      <c r="N27" s="70" t="s">
        <v>1</v>
      </c>
      <c r="O27" s="671"/>
      <c r="P27" s="682" t="s">
        <v>179</v>
      </c>
      <c r="Q27" s="114"/>
      <c r="R27" s="14"/>
      <c r="S27" s="296"/>
      <c r="T27" s="72"/>
      <c r="U27" s="303"/>
      <c r="V27" s="290"/>
      <c r="W27" s="296"/>
      <c r="X27" s="72"/>
      <c r="Y27" s="303"/>
      <c r="Z27" s="290"/>
      <c r="AA27" s="296"/>
      <c r="AB27" s="72"/>
      <c r="AC27" s="303"/>
      <c r="AD27" s="290"/>
      <c r="AK27" s="1"/>
      <c r="AL27" s="1"/>
    </row>
    <row r="28" spans="1:38" ht="18" customHeight="1">
      <c r="A28" s="57">
        <v>24</v>
      </c>
      <c r="B28" s="286" t="s">
        <v>58</v>
      </c>
      <c r="C28" s="655"/>
      <c r="D28" s="65"/>
      <c r="E28" s="66"/>
      <c r="F28" s="66"/>
      <c r="G28" s="66"/>
      <c r="H28" s="288"/>
      <c r="I28" s="67"/>
      <c r="J28" s="68"/>
      <c r="K28" s="69"/>
      <c r="L28" s="68"/>
      <c r="M28" s="70"/>
      <c r="N28" s="70" t="s">
        <v>1</v>
      </c>
      <c r="O28" s="671"/>
      <c r="P28" s="682" t="s">
        <v>179</v>
      </c>
      <c r="Q28" s="114"/>
      <c r="R28" s="14"/>
      <c r="S28" s="296"/>
      <c r="T28" s="72"/>
      <c r="U28" s="303"/>
      <c r="V28" s="290"/>
      <c r="W28" s="296"/>
      <c r="X28" s="72"/>
      <c r="Y28" s="303"/>
      <c r="Z28" s="290"/>
      <c r="AA28" s="296"/>
      <c r="AB28" s="72"/>
      <c r="AC28" s="303"/>
      <c r="AD28" s="290"/>
      <c r="AK28" s="1"/>
      <c r="AL28" s="1"/>
    </row>
    <row r="29" spans="1:38" ht="18" customHeight="1">
      <c r="A29" s="56">
        <v>25</v>
      </c>
      <c r="B29" s="291" t="s">
        <v>58</v>
      </c>
      <c r="C29" s="656"/>
      <c r="D29" s="133"/>
      <c r="E29" s="134"/>
      <c r="F29" s="134"/>
      <c r="G29" s="134"/>
      <c r="H29" s="293"/>
      <c r="I29" s="135"/>
      <c r="J29" s="136"/>
      <c r="K29" s="137"/>
      <c r="L29" s="136"/>
      <c r="M29" s="138"/>
      <c r="N29" s="138" t="s">
        <v>1</v>
      </c>
      <c r="O29" s="672"/>
      <c r="P29" s="683" t="s">
        <v>179</v>
      </c>
      <c r="Q29" s="159"/>
      <c r="R29" s="15"/>
      <c r="S29" s="294"/>
      <c r="T29" s="145"/>
      <c r="U29" s="304"/>
      <c r="V29" s="295"/>
      <c r="W29" s="294"/>
      <c r="X29" s="145"/>
      <c r="Y29" s="304"/>
      <c r="Z29" s="295"/>
      <c r="AA29" s="294"/>
      <c r="AB29" s="145"/>
      <c r="AC29" s="304"/>
      <c r="AD29" s="295"/>
      <c r="AK29" s="1"/>
      <c r="AL29" s="1"/>
    </row>
    <row r="30" spans="1:38" ht="18" customHeight="1">
      <c r="A30" s="57">
        <v>26</v>
      </c>
      <c r="B30" s="286" t="s">
        <v>58</v>
      </c>
      <c r="C30" s="655"/>
      <c r="D30" s="65"/>
      <c r="E30" s="66"/>
      <c r="F30" s="66"/>
      <c r="G30" s="66"/>
      <c r="H30" s="288"/>
      <c r="I30" s="67"/>
      <c r="J30" s="68"/>
      <c r="K30" s="69"/>
      <c r="L30" s="68"/>
      <c r="M30" s="70"/>
      <c r="N30" s="70" t="s">
        <v>1</v>
      </c>
      <c r="O30" s="671"/>
      <c r="P30" s="682" t="s">
        <v>179</v>
      </c>
      <c r="Q30" s="114"/>
      <c r="R30" s="14"/>
      <c r="S30" s="296"/>
      <c r="T30" s="72"/>
      <c r="U30" s="303"/>
      <c r="V30" s="290"/>
      <c r="W30" s="296"/>
      <c r="X30" s="72"/>
      <c r="Y30" s="303"/>
      <c r="Z30" s="290"/>
      <c r="AA30" s="296"/>
      <c r="AB30" s="72"/>
      <c r="AC30" s="303"/>
      <c r="AD30" s="290"/>
      <c r="AK30" s="1"/>
      <c r="AL30" s="1"/>
    </row>
    <row r="31" spans="1:38" ht="18" customHeight="1">
      <c r="A31" s="57">
        <v>27</v>
      </c>
      <c r="B31" s="286" t="s">
        <v>58</v>
      </c>
      <c r="C31" s="655"/>
      <c r="D31" s="65"/>
      <c r="E31" s="66"/>
      <c r="F31" s="66"/>
      <c r="G31" s="66"/>
      <c r="H31" s="288"/>
      <c r="I31" s="67"/>
      <c r="J31" s="68"/>
      <c r="K31" s="69"/>
      <c r="L31" s="68"/>
      <c r="M31" s="70"/>
      <c r="N31" s="70" t="s">
        <v>1</v>
      </c>
      <c r="O31" s="671"/>
      <c r="P31" s="682" t="s">
        <v>179</v>
      </c>
      <c r="Q31" s="114"/>
      <c r="R31" s="14"/>
      <c r="S31" s="296"/>
      <c r="T31" s="72"/>
      <c r="U31" s="303"/>
      <c r="V31" s="290"/>
      <c r="W31" s="296"/>
      <c r="X31" s="72"/>
      <c r="Y31" s="303"/>
      <c r="Z31" s="290"/>
      <c r="AA31" s="296"/>
      <c r="AB31" s="72"/>
      <c r="AC31" s="303"/>
      <c r="AD31" s="290"/>
      <c r="AK31" s="1"/>
      <c r="AL31" s="1"/>
    </row>
    <row r="32" spans="1:38" ht="18" customHeight="1">
      <c r="A32" s="57">
        <v>28</v>
      </c>
      <c r="B32" s="286" t="s">
        <v>58</v>
      </c>
      <c r="C32" s="655"/>
      <c r="D32" s="65"/>
      <c r="E32" s="66"/>
      <c r="F32" s="66"/>
      <c r="G32" s="66"/>
      <c r="H32" s="288"/>
      <c r="I32" s="67"/>
      <c r="J32" s="68"/>
      <c r="K32" s="69"/>
      <c r="L32" s="68"/>
      <c r="M32" s="70"/>
      <c r="N32" s="70" t="s">
        <v>1</v>
      </c>
      <c r="O32" s="671"/>
      <c r="P32" s="682" t="s">
        <v>179</v>
      </c>
      <c r="Q32" s="114"/>
      <c r="R32" s="14"/>
      <c r="S32" s="296"/>
      <c r="T32" s="72"/>
      <c r="U32" s="303"/>
      <c r="V32" s="290"/>
      <c r="W32" s="296"/>
      <c r="X32" s="72"/>
      <c r="Y32" s="303"/>
      <c r="Z32" s="290"/>
      <c r="AA32" s="296"/>
      <c r="AB32" s="72"/>
      <c r="AC32" s="303"/>
      <c r="AD32" s="290"/>
      <c r="AK32" s="1"/>
      <c r="AL32" s="1"/>
    </row>
    <row r="33" spans="1:38" ht="18" customHeight="1">
      <c r="A33" s="57">
        <v>29</v>
      </c>
      <c r="B33" s="286" t="s">
        <v>58</v>
      </c>
      <c r="C33" s="655"/>
      <c r="D33" s="65"/>
      <c r="E33" s="66"/>
      <c r="F33" s="66"/>
      <c r="G33" s="66"/>
      <c r="H33" s="288"/>
      <c r="I33" s="67"/>
      <c r="J33" s="68"/>
      <c r="K33" s="69"/>
      <c r="L33" s="68"/>
      <c r="M33" s="70"/>
      <c r="N33" s="70" t="s">
        <v>1</v>
      </c>
      <c r="O33" s="671"/>
      <c r="P33" s="682" t="s">
        <v>179</v>
      </c>
      <c r="Q33" s="114"/>
      <c r="R33" s="14"/>
      <c r="S33" s="296"/>
      <c r="T33" s="72"/>
      <c r="U33" s="303"/>
      <c r="V33" s="290"/>
      <c r="W33" s="296"/>
      <c r="X33" s="72"/>
      <c r="Y33" s="303"/>
      <c r="Z33" s="290"/>
      <c r="AA33" s="296"/>
      <c r="AB33" s="72"/>
      <c r="AC33" s="303"/>
      <c r="AD33" s="290"/>
      <c r="AL33" s="1"/>
    </row>
    <row r="34" spans="1:38" ht="18" customHeight="1" thickBot="1">
      <c r="A34" s="58">
        <v>30</v>
      </c>
      <c r="B34" s="297" t="s">
        <v>58</v>
      </c>
      <c r="C34" s="657"/>
      <c r="D34" s="139"/>
      <c r="E34" s="140"/>
      <c r="F34" s="140"/>
      <c r="G34" s="140"/>
      <c r="H34" s="299"/>
      <c r="I34" s="141"/>
      <c r="J34" s="142"/>
      <c r="K34" s="143"/>
      <c r="L34" s="142"/>
      <c r="M34" s="144"/>
      <c r="N34" s="144" t="s">
        <v>1</v>
      </c>
      <c r="O34" s="673"/>
      <c r="P34" s="684" t="s">
        <v>179</v>
      </c>
      <c r="Q34" s="163"/>
      <c r="R34" s="16"/>
      <c r="S34" s="300"/>
      <c r="T34" s="147"/>
      <c r="U34" s="305"/>
      <c r="V34" s="301"/>
      <c r="W34" s="300"/>
      <c r="X34" s="147"/>
      <c r="Y34" s="305"/>
      <c r="Z34" s="301"/>
      <c r="AA34" s="300"/>
      <c r="AB34" s="147"/>
      <c r="AC34" s="305"/>
      <c r="AD34" s="301"/>
      <c r="AL34" s="1"/>
    </row>
    <row r="35" spans="1:38" ht="18" customHeight="1">
      <c r="A35" s="57">
        <v>31</v>
      </c>
      <c r="B35" s="286" t="s">
        <v>58</v>
      </c>
      <c r="C35" s="655"/>
      <c r="D35" s="65"/>
      <c r="E35" s="66"/>
      <c r="F35" s="66"/>
      <c r="G35" s="66"/>
      <c r="H35" s="288"/>
      <c r="I35" s="67"/>
      <c r="J35" s="68"/>
      <c r="K35" s="69"/>
      <c r="L35" s="68"/>
      <c r="M35" s="70"/>
      <c r="N35" s="70" t="s">
        <v>1</v>
      </c>
      <c r="O35" s="671"/>
      <c r="P35" s="682" t="s">
        <v>179</v>
      </c>
      <c r="Q35" s="114"/>
      <c r="R35" s="14"/>
      <c r="S35" s="296"/>
      <c r="T35" s="72"/>
      <c r="U35" s="303"/>
      <c r="V35" s="290"/>
      <c r="W35" s="296"/>
      <c r="X35" s="72"/>
      <c r="Y35" s="303"/>
      <c r="Z35" s="290"/>
      <c r="AA35" s="296"/>
      <c r="AB35" s="72"/>
      <c r="AC35" s="303"/>
      <c r="AD35" s="290"/>
      <c r="AL35" s="1"/>
    </row>
    <row r="36" spans="1:38" ht="18" customHeight="1">
      <c r="A36" s="57">
        <v>32</v>
      </c>
      <c r="B36" s="286" t="s">
        <v>58</v>
      </c>
      <c r="C36" s="655"/>
      <c r="D36" s="65"/>
      <c r="E36" s="66"/>
      <c r="F36" s="66"/>
      <c r="G36" s="66"/>
      <c r="H36" s="288"/>
      <c r="I36" s="67"/>
      <c r="J36" s="68"/>
      <c r="K36" s="69"/>
      <c r="L36" s="68"/>
      <c r="M36" s="70"/>
      <c r="N36" s="70" t="s">
        <v>1</v>
      </c>
      <c r="O36" s="671"/>
      <c r="P36" s="682" t="s">
        <v>179</v>
      </c>
      <c r="Q36" s="114"/>
      <c r="R36" s="14"/>
      <c r="S36" s="296"/>
      <c r="T36" s="72"/>
      <c r="U36" s="303"/>
      <c r="V36" s="290"/>
      <c r="W36" s="296"/>
      <c r="X36" s="72"/>
      <c r="Y36" s="303"/>
      <c r="Z36" s="290"/>
      <c r="AA36" s="296"/>
      <c r="AB36" s="72"/>
      <c r="AC36" s="303"/>
      <c r="AD36" s="290"/>
      <c r="AL36" s="1"/>
    </row>
    <row r="37" spans="1:38" ht="18" customHeight="1">
      <c r="A37" s="57">
        <v>33</v>
      </c>
      <c r="B37" s="286" t="s">
        <v>58</v>
      </c>
      <c r="C37" s="655"/>
      <c r="D37" s="65"/>
      <c r="E37" s="66"/>
      <c r="F37" s="66"/>
      <c r="G37" s="66"/>
      <c r="H37" s="288"/>
      <c r="I37" s="67"/>
      <c r="J37" s="68"/>
      <c r="K37" s="69"/>
      <c r="L37" s="68"/>
      <c r="M37" s="70"/>
      <c r="N37" s="70" t="s">
        <v>1</v>
      </c>
      <c r="O37" s="671"/>
      <c r="P37" s="682" t="s">
        <v>179</v>
      </c>
      <c r="Q37" s="114"/>
      <c r="R37" s="14"/>
      <c r="S37" s="296"/>
      <c r="T37" s="72"/>
      <c r="U37" s="303"/>
      <c r="V37" s="290"/>
      <c r="W37" s="296"/>
      <c r="X37" s="72"/>
      <c r="Y37" s="303"/>
      <c r="Z37" s="290"/>
      <c r="AA37" s="296"/>
      <c r="AB37" s="72"/>
      <c r="AC37" s="303"/>
      <c r="AD37" s="290"/>
      <c r="AL37" s="1"/>
    </row>
    <row r="38" spans="1:38" ht="18" customHeight="1">
      <c r="A38" s="57">
        <v>34</v>
      </c>
      <c r="B38" s="286" t="s">
        <v>58</v>
      </c>
      <c r="C38" s="655"/>
      <c r="D38" s="65"/>
      <c r="E38" s="66"/>
      <c r="F38" s="66"/>
      <c r="G38" s="66"/>
      <c r="H38" s="288"/>
      <c r="I38" s="67"/>
      <c r="J38" s="68"/>
      <c r="K38" s="69"/>
      <c r="L38" s="68"/>
      <c r="M38" s="70"/>
      <c r="N38" s="70" t="s">
        <v>1</v>
      </c>
      <c r="O38" s="671"/>
      <c r="P38" s="682" t="s">
        <v>179</v>
      </c>
      <c r="Q38" s="114"/>
      <c r="R38" s="14"/>
      <c r="S38" s="296"/>
      <c r="T38" s="72"/>
      <c r="U38" s="303"/>
      <c r="V38" s="290"/>
      <c r="W38" s="296"/>
      <c r="X38" s="72"/>
      <c r="Y38" s="303"/>
      <c r="Z38" s="290"/>
      <c r="AA38" s="296"/>
      <c r="AB38" s="72"/>
      <c r="AC38" s="303"/>
      <c r="AD38" s="290"/>
      <c r="AL38" s="1"/>
    </row>
    <row r="39" spans="1:38" ht="18" customHeight="1">
      <c r="A39" s="56">
        <v>35</v>
      </c>
      <c r="B39" s="291" t="s">
        <v>58</v>
      </c>
      <c r="C39" s="656"/>
      <c r="D39" s="133"/>
      <c r="E39" s="134"/>
      <c r="F39" s="134"/>
      <c r="G39" s="134"/>
      <c r="H39" s="293"/>
      <c r="I39" s="135"/>
      <c r="J39" s="136"/>
      <c r="K39" s="137"/>
      <c r="L39" s="136"/>
      <c r="M39" s="138"/>
      <c r="N39" s="138" t="s">
        <v>1</v>
      </c>
      <c r="O39" s="672"/>
      <c r="P39" s="683" t="s">
        <v>179</v>
      </c>
      <c r="Q39" s="159"/>
      <c r="R39" s="15"/>
      <c r="S39" s="294"/>
      <c r="T39" s="145"/>
      <c r="U39" s="304"/>
      <c r="V39" s="295"/>
      <c r="W39" s="294"/>
      <c r="X39" s="145"/>
      <c r="Y39" s="304"/>
      <c r="Z39" s="295"/>
      <c r="AA39" s="294"/>
      <c r="AB39" s="145"/>
      <c r="AC39" s="304"/>
      <c r="AD39" s="295"/>
      <c r="AL39" s="1"/>
    </row>
    <row r="40" spans="1:38" ht="18" customHeight="1">
      <c r="A40" s="57">
        <v>36</v>
      </c>
      <c r="B40" s="286" t="s">
        <v>58</v>
      </c>
      <c r="C40" s="655"/>
      <c r="D40" s="65"/>
      <c r="E40" s="66"/>
      <c r="F40" s="66"/>
      <c r="G40" s="66"/>
      <c r="H40" s="288"/>
      <c r="I40" s="67"/>
      <c r="J40" s="68"/>
      <c r="K40" s="69"/>
      <c r="L40" s="68"/>
      <c r="M40" s="70"/>
      <c r="N40" s="70" t="s">
        <v>1</v>
      </c>
      <c r="O40" s="671"/>
      <c r="P40" s="682" t="s">
        <v>179</v>
      </c>
      <c r="Q40" s="114"/>
      <c r="R40" s="14"/>
      <c r="S40" s="296"/>
      <c r="T40" s="72"/>
      <c r="U40" s="303"/>
      <c r="V40" s="290"/>
      <c r="W40" s="296"/>
      <c r="X40" s="72"/>
      <c r="Y40" s="303"/>
      <c r="Z40" s="290"/>
      <c r="AA40" s="296"/>
      <c r="AB40" s="72"/>
      <c r="AC40" s="303"/>
      <c r="AD40" s="290"/>
      <c r="AL40" s="1"/>
    </row>
    <row r="41" spans="1:38" ht="18" customHeight="1">
      <c r="A41" s="57">
        <v>37</v>
      </c>
      <c r="B41" s="286" t="s">
        <v>58</v>
      </c>
      <c r="C41" s="655"/>
      <c r="D41" s="65"/>
      <c r="E41" s="66"/>
      <c r="F41" s="66"/>
      <c r="G41" s="66"/>
      <c r="H41" s="288"/>
      <c r="I41" s="67"/>
      <c r="J41" s="68"/>
      <c r="K41" s="69"/>
      <c r="L41" s="68"/>
      <c r="M41" s="70"/>
      <c r="N41" s="70" t="s">
        <v>1</v>
      </c>
      <c r="O41" s="671"/>
      <c r="P41" s="682" t="s">
        <v>179</v>
      </c>
      <c r="Q41" s="114"/>
      <c r="R41" s="14"/>
      <c r="S41" s="296"/>
      <c r="T41" s="72"/>
      <c r="U41" s="303"/>
      <c r="V41" s="290"/>
      <c r="W41" s="296"/>
      <c r="X41" s="72"/>
      <c r="Y41" s="303"/>
      <c r="Z41" s="290"/>
      <c r="AA41" s="296"/>
      <c r="AB41" s="72"/>
      <c r="AC41" s="303"/>
      <c r="AD41" s="290"/>
      <c r="AL41" s="1"/>
    </row>
    <row r="42" spans="1:38" ht="18" customHeight="1">
      <c r="A42" s="57">
        <v>38</v>
      </c>
      <c r="B42" s="286" t="s">
        <v>58</v>
      </c>
      <c r="C42" s="655"/>
      <c r="D42" s="65"/>
      <c r="E42" s="66"/>
      <c r="F42" s="66"/>
      <c r="G42" s="66"/>
      <c r="H42" s="288"/>
      <c r="I42" s="67"/>
      <c r="J42" s="68"/>
      <c r="K42" s="69"/>
      <c r="L42" s="68"/>
      <c r="M42" s="70"/>
      <c r="N42" s="70" t="s">
        <v>1</v>
      </c>
      <c r="O42" s="671"/>
      <c r="P42" s="682" t="s">
        <v>179</v>
      </c>
      <c r="Q42" s="114"/>
      <c r="R42" s="14"/>
      <c r="S42" s="296"/>
      <c r="T42" s="72"/>
      <c r="U42" s="303"/>
      <c r="V42" s="290"/>
      <c r="W42" s="296"/>
      <c r="X42" s="72"/>
      <c r="Y42" s="303"/>
      <c r="Z42" s="290"/>
      <c r="AA42" s="296"/>
      <c r="AB42" s="72"/>
      <c r="AC42" s="303"/>
      <c r="AD42" s="290"/>
      <c r="AL42" s="1"/>
    </row>
    <row r="43" spans="1:38" ht="18" customHeight="1">
      <c r="A43" s="57">
        <v>39</v>
      </c>
      <c r="B43" s="286" t="s">
        <v>58</v>
      </c>
      <c r="C43" s="655"/>
      <c r="D43" s="65"/>
      <c r="E43" s="66"/>
      <c r="F43" s="66"/>
      <c r="G43" s="66"/>
      <c r="H43" s="288"/>
      <c r="I43" s="67"/>
      <c r="J43" s="68"/>
      <c r="K43" s="69"/>
      <c r="L43" s="68"/>
      <c r="M43" s="70"/>
      <c r="N43" s="70" t="s">
        <v>1</v>
      </c>
      <c r="O43" s="671"/>
      <c r="P43" s="682" t="s">
        <v>179</v>
      </c>
      <c r="Q43" s="114"/>
      <c r="R43" s="14"/>
      <c r="S43" s="296"/>
      <c r="T43" s="72"/>
      <c r="U43" s="303"/>
      <c r="V43" s="290"/>
      <c r="W43" s="296"/>
      <c r="X43" s="72"/>
      <c r="Y43" s="303"/>
      <c r="Z43" s="290"/>
      <c r="AA43" s="296"/>
      <c r="AB43" s="72"/>
      <c r="AC43" s="303"/>
      <c r="AD43" s="290"/>
      <c r="AL43" s="1"/>
    </row>
    <row r="44" spans="1:38" ht="18" customHeight="1" thickBot="1">
      <c r="A44" s="58">
        <v>40</v>
      </c>
      <c r="B44" s="297" t="s">
        <v>58</v>
      </c>
      <c r="C44" s="657"/>
      <c r="D44" s="139"/>
      <c r="E44" s="140"/>
      <c r="F44" s="140"/>
      <c r="G44" s="140"/>
      <c r="H44" s="299"/>
      <c r="I44" s="141"/>
      <c r="J44" s="142"/>
      <c r="K44" s="143"/>
      <c r="L44" s="142"/>
      <c r="M44" s="144"/>
      <c r="N44" s="144" t="s">
        <v>1</v>
      </c>
      <c r="O44" s="673"/>
      <c r="P44" s="684" t="s">
        <v>179</v>
      </c>
      <c r="Q44" s="163"/>
      <c r="R44" s="16"/>
      <c r="S44" s="300"/>
      <c r="T44" s="147"/>
      <c r="U44" s="305"/>
      <c r="V44" s="301"/>
      <c r="W44" s="300"/>
      <c r="X44" s="147"/>
      <c r="Y44" s="305"/>
      <c r="Z44" s="301"/>
      <c r="AA44" s="300"/>
      <c r="AB44" s="147"/>
      <c r="AC44" s="305"/>
      <c r="AD44" s="301"/>
      <c r="AL44" s="1"/>
    </row>
    <row r="45" spans="1:38" ht="18" customHeight="1">
      <c r="A45" s="57">
        <v>41</v>
      </c>
      <c r="B45" s="286" t="s">
        <v>58</v>
      </c>
      <c r="C45" s="655"/>
      <c r="D45" s="65"/>
      <c r="E45" s="66"/>
      <c r="F45" s="66"/>
      <c r="G45" s="66"/>
      <c r="H45" s="288"/>
      <c r="I45" s="67"/>
      <c r="J45" s="68"/>
      <c r="K45" s="69"/>
      <c r="L45" s="68"/>
      <c r="M45" s="70"/>
      <c r="N45" s="70" t="s">
        <v>1</v>
      </c>
      <c r="O45" s="671"/>
      <c r="P45" s="682" t="s">
        <v>179</v>
      </c>
      <c r="Q45" s="114"/>
      <c r="R45" s="14"/>
      <c r="S45" s="296"/>
      <c r="T45" s="72"/>
      <c r="U45" s="303"/>
      <c r="V45" s="290"/>
      <c r="W45" s="296"/>
      <c r="X45" s="72"/>
      <c r="Y45" s="303"/>
      <c r="Z45" s="290"/>
      <c r="AA45" s="296"/>
      <c r="AB45" s="72"/>
      <c r="AC45" s="303"/>
      <c r="AD45" s="290"/>
      <c r="AL45" s="1"/>
    </row>
    <row r="46" spans="1:38" ht="18" customHeight="1">
      <c r="A46" s="57">
        <v>42</v>
      </c>
      <c r="B46" s="286" t="s">
        <v>58</v>
      </c>
      <c r="C46" s="655"/>
      <c r="D46" s="65"/>
      <c r="E46" s="66"/>
      <c r="F46" s="66"/>
      <c r="G46" s="66"/>
      <c r="H46" s="288"/>
      <c r="I46" s="67"/>
      <c r="J46" s="68"/>
      <c r="K46" s="69"/>
      <c r="L46" s="68"/>
      <c r="M46" s="70"/>
      <c r="N46" s="70" t="s">
        <v>1</v>
      </c>
      <c r="O46" s="671"/>
      <c r="P46" s="682" t="s">
        <v>179</v>
      </c>
      <c r="Q46" s="114"/>
      <c r="R46" s="14"/>
      <c r="S46" s="296"/>
      <c r="T46" s="72"/>
      <c r="U46" s="303"/>
      <c r="V46" s="290"/>
      <c r="W46" s="296"/>
      <c r="X46" s="72"/>
      <c r="Y46" s="303"/>
      <c r="Z46" s="290"/>
      <c r="AA46" s="296"/>
      <c r="AB46" s="72"/>
      <c r="AC46" s="303"/>
      <c r="AD46" s="290"/>
      <c r="AL46" s="1"/>
    </row>
    <row r="47" spans="1:38" ht="18" customHeight="1">
      <c r="A47" s="57">
        <v>43</v>
      </c>
      <c r="B47" s="286" t="s">
        <v>58</v>
      </c>
      <c r="C47" s="655"/>
      <c r="D47" s="65"/>
      <c r="E47" s="66"/>
      <c r="F47" s="66"/>
      <c r="G47" s="66"/>
      <c r="H47" s="288"/>
      <c r="I47" s="67"/>
      <c r="J47" s="68"/>
      <c r="K47" s="69"/>
      <c r="L47" s="68"/>
      <c r="M47" s="70"/>
      <c r="N47" s="70" t="s">
        <v>1</v>
      </c>
      <c r="O47" s="671"/>
      <c r="P47" s="682" t="s">
        <v>179</v>
      </c>
      <c r="Q47" s="114"/>
      <c r="R47" s="14"/>
      <c r="S47" s="296"/>
      <c r="T47" s="72"/>
      <c r="U47" s="303"/>
      <c r="V47" s="290"/>
      <c r="W47" s="296"/>
      <c r="X47" s="72"/>
      <c r="Y47" s="303"/>
      <c r="Z47" s="290"/>
      <c r="AA47" s="296"/>
      <c r="AB47" s="72"/>
      <c r="AC47" s="303"/>
      <c r="AD47" s="290"/>
      <c r="AL47" s="1"/>
    </row>
    <row r="48" spans="1:38" ht="18" customHeight="1">
      <c r="A48" s="57">
        <v>44</v>
      </c>
      <c r="B48" s="286" t="s">
        <v>58</v>
      </c>
      <c r="C48" s="655"/>
      <c r="D48" s="65"/>
      <c r="E48" s="66"/>
      <c r="F48" s="66"/>
      <c r="G48" s="66"/>
      <c r="H48" s="288"/>
      <c r="I48" s="67"/>
      <c r="J48" s="68"/>
      <c r="K48" s="69"/>
      <c r="L48" s="68"/>
      <c r="M48" s="70"/>
      <c r="N48" s="70" t="s">
        <v>1</v>
      </c>
      <c r="O48" s="671"/>
      <c r="P48" s="682" t="s">
        <v>179</v>
      </c>
      <c r="Q48" s="114"/>
      <c r="R48" s="14"/>
      <c r="S48" s="296"/>
      <c r="T48" s="72"/>
      <c r="U48" s="303"/>
      <c r="V48" s="290"/>
      <c r="W48" s="296"/>
      <c r="X48" s="72"/>
      <c r="Y48" s="303"/>
      <c r="Z48" s="290"/>
      <c r="AA48" s="296"/>
      <c r="AB48" s="72"/>
      <c r="AC48" s="303"/>
      <c r="AD48" s="290"/>
      <c r="AL48" s="1"/>
    </row>
    <row r="49" spans="1:38" ht="18" customHeight="1">
      <c r="A49" s="56">
        <v>45</v>
      </c>
      <c r="B49" s="291" t="s">
        <v>58</v>
      </c>
      <c r="C49" s="656"/>
      <c r="D49" s="133"/>
      <c r="E49" s="134"/>
      <c r="F49" s="134"/>
      <c r="G49" s="134"/>
      <c r="H49" s="293"/>
      <c r="I49" s="135"/>
      <c r="J49" s="136"/>
      <c r="K49" s="137"/>
      <c r="L49" s="136"/>
      <c r="M49" s="138"/>
      <c r="N49" s="138" t="s">
        <v>1</v>
      </c>
      <c r="O49" s="672"/>
      <c r="P49" s="683" t="s">
        <v>179</v>
      </c>
      <c r="Q49" s="159"/>
      <c r="R49" s="15"/>
      <c r="S49" s="294"/>
      <c r="T49" s="145"/>
      <c r="U49" s="304"/>
      <c r="V49" s="295"/>
      <c r="W49" s="294"/>
      <c r="X49" s="145"/>
      <c r="Y49" s="304"/>
      <c r="Z49" s="295"/>
      <c r="AA49" s="294"/>
      <c r="AB49" s="145"/>
      <c r="AC49" s="304"/>
      <c r="AD49" s="295"/>
      <c r="AL49" s="1"/>
    </row>
    <row r="50" spans="1:38" ht="18" customHeight="1">
      <c r="A50" s="57">
        <v>46</v>
      </c>
      <c r="B50" s="286" t="s">
        <v>58</v>
      </c>
      <c r="C50" s="655"/>
      <c r="D50" s="65"/>
      <c r="E50" s="66"/>
      <c r="F50" s="66"/>
      <c r="G50" s="66"/>
      <c r="H50" s="288"/>
      <c r="I50" s="67"/>
      <c r="J50" s="68"/>
      <c r="K50" s="69"/>
      <c r="L50" s="68"/>
      <c r="M50" s="70"/>
      <c r="N50" s="70" t="s">
        <v>1</v>
      </c>
      <c r="O50" s="671"/>
      <c r="P50" s="682" t="s">
        <v>179</v>
      </c>
      <c r="Q50" s="114"/>
      <c r="R50" s="14"/>
      <c r="S50" s="296"/>
      <c r="T50" s="72"/>
      <c r="U50" s="303"/>
      <c r="V50" s="290"/>
      <c r="W50" s="296"/>
      <c r="X50" s="72"/>
      <c r="Y50" s="303"/>
      <c r="Z50" s="290"/>
      <c r="AA50" s="296"/>
      <c r="AB50" s="72"/>
      <c r="AC50" s="303"/>
      <c r="AD50" s="290"/>
      <c r="AL50" s="1"/>
    </row>
    <row r="51" spans="1:38" ht="18" customHeight="1">
      <c r="A51" s="57">
        <v>47</v>
      </c>
      <c r="B51" s="286" t="s">
        <v>58</v>
      </c>
      <c r="C51" s="655"/>
      <c r="D51" s="65"/>
      <c r="E51" s="66"/>
      <c r="F51" s="66"/>
      <c r="G51" s="66"/>
      <c r="H51" s="288"/>
      <c r="I51" s="67"/>
      <c r="J51" s="68"/>
      <c r="K51" s="69"/>
      <c r="L51" s="68"/>
      <c r="M51" s="70"/>
      <c r="N51" s="70" t="s">
        <v>1</v>
      </c>
      <c r="O51" s="671"/>
      <c r="P51" s="682" t="s">
        <v>179</v>
      </c>
      <c r="Q51" s="114"/>
      <c r="R51" s="14"/>
      <c r="S51" s="296"/>
      <c r="T51" s="72"/>
      <c r="U51" s="303"/>
      <c r="V51" s="290"/>
      <c r="W51" s="296"/>
      <c r="X51" s="72"/>
      <c r="Y51" s="303"/>
      <c r="Z51" s="290"/>
      <c r="AA51" s="296"/>
      <c r="AB51" s="72"/>
      <c r="AC51" s="303"/>
      <c r="AD51" s="290"/>
      <c r="AL51" s="1"/>
    </row>
    <row r="52" spans="1:38" ht="18" customHeight="1">
      <c r="A52" s="57">
        <v>48</v>
      </c>
      <c r="B52" s="286" t="s">
        <v>58</v>
      </c>
      <c r="C52" s="655"/>
      <c r="D52" s="65"/>
      <c r="E52" s="66"/>
      <c r="F52" s="66"/>
      <c r="G52" s="66"/>
      <c r="H52" s="288"/>
      <c r="I52" s="67"/>
      <c r="J52" s="68"/>
      <c r="K52" s="69"/>
      <c r="L52" s="68"/>
      <c r="M52" s="70"/>
      <c r="N52" s="70" t="s">
        <v>1</v>
      </c>
      <c r="O52" s="671"/>
      <c r="P52" s="682" t="s">
        <v>179</v>
      </c>
      <c r="Q52" s="114"/>
      <c r="R52" s="14"/>
      <c r="S52" s="296"/>
      <c r="T52" s="72"/>
      <c r="U52" s="303"/>
      <c r="V52" s="290"/>
      <c r="W52" s="296"/>
      <c r="X52" s="72"/>
      <c r="Y52" s="303"/>
      <c r="Z52" s="290"/>
      <c r="AA52" s="296"/>
      <c r="AB52" s="72"/>
      <c r="AC52" s="303"/>
      <c r="AD52" s="290"/>
      <c r="AL52" s="1"/>
    </row>
    <row r="53" spans="1:38" ht="18" customHeight="1">
      <c r="A53" s="57">
        <v>49</v>
      </c>
      <c r="B53" s="286" t="s">
        <v>58</v>
      </c>
      <c r="C53" s="655"/>
      <c r="D53" s="65"/>
      <c r="E53" s="66"/>
      <c r="F53" s="66"/>
      <c r="G53" s="66"/>
      <c r="H53" s="288"/>
      <c r="I53" s="67"/>
      <c r="J53" s="68"/>
      <c r="K53" s="69"/>
      <c r="L53" s="68"/>
      <c r="M53" s="70"/>
      <c r="N53" s="70" t="s">
        <v>1</v>
      </c>
      <c r="O53" s="671"/>
      <c r="P53" s="682" t="s">
        <v>179</v>
      </c>
      <c r="Q53" s="114"/>
      <c r="R53" s="14"/>
      <c r="S53" s="296"/>
      <c r="T53" s="72"/>
      <c r="U53" s="303"/>
      <c r="V53" s="290"/>
      <c r="W53" s="296"/>
      <c r="X53" s="72"/>
      <c r="Y53" s="303"/>
      <c r="Z53" s="290"/>
      <c r="AA53" s="296"/>
      <c r="AB53" s="72"/>
      <c r="AC53" s="303"/>
      <c r="AD53" s="290"/>
      <c r="AL53" s="1"/>
    </row>
    <row r="54" spans="1:38" ht="18" customHeight="1" thickBot="1">
      <c r="A54" s="58">
        <v>50</v>
      </c>
      <c r="B54" s="297" t="s">
        <v>58</v>
      </c>
      <c r="C54" s="657"/>
      <c r="D54" s="139"/>
      <c r="E54" s="140"/>
      <c r="F54" s="140"/>
      <c r="G54" s="140"/>
      <c r="H54" s="299"/>
      <c r="I54" s="141"/>
      <c r="J54" s="142"/>
      <c r="K54" s="143"/>
      <c r="L54" s="142"/>
      <c r="M54" s="144"/>
      <c r="N54" s="144" t="s">
        <v>1</v>
      </c>
      <c r="O54" s="673"/>
      <c r="P54" s="684" t="s">
        <v>179</v>
      </c>
      <c r="Q54" s="163"/>
      <c r="R54" s="16"/>
      <c r="S54" s="300"/>
      <c r="T54" s="147"/>
      <c r="U54" s="305"/>
      <c r="V54" s="301"/>
      <c r="W54" s="300"/>
      <c r="X54" s="147"/>
      <c r="Y54" s="305"/>
      <c r="Z54" s="301"/>
      <c r="AA54" s="300"/>
      <c r="AB54" s="147"/>
      <c r="AC54" s="305"/>
      <c r="AD54" s="301"/>
      <c r="AL54" s="1"/>
    </row>
    <row r="55" spans="1:38" ht="18" customHeight="1">
      <c r="A55" s="57">
        <v>51</v>
      </c>
      <c r="B55" s="286" t="s">
        <v>58</v>
      </c>
      <c r="C55" s="655"/>
      <c r="D55" s="65"/>
      <c r="E55" s="66"/>
      <c r="F55" s="66"/>
      <c r="G55" s="66"/>
      <c r="H55" s="288"/>
      <c r="I55" s="67"/>
      <c r="J55" s="68"/>
      <c r="K55" s="69"/>
      <c r="L55" s="68"/>
      <c r="M55" s="70"/>
      <c r="N55" s="70" t="s">
        <v>1</v>
      </c>
      <c r="O55" s="671"/>
      <c r="P55" s="682" t="s">
        <v>179</v>
      </c>
      <c r="Q55" s="114"/>
      <c r="R55" s="14"/>
      <c r="S55" s="296"/>
      <c r="T55" s="72"/>
      <c r="U55" s="303"/>
      <c r="V55" s="290"/>
      <c r="W55" s="296"/>
      <c r="X55" s="72"/>
      <c r="Y55" s="303"/>
      <c r="Z55" s="290"/>
      <c r="AA55" s="296"/>
      <c r="AB55" s="72"/>
      <c r="AC55" s="303"/>
      <c r="AD55" s="290"/>
      <c r="AL55" s="1"/>
    </row>
    <row r="56" spans="1:38" ht="18" customHeight="1">
      <c r="A56" s="57">
        <v>52</v>
      </c>
      <c r="B56" s="286" t="s">
        <v>58</v>
      </c>
      <c r="C56" s="655"/>
      <c r="D56" s="65"/>
      <c r="E56" s="66"/>
      <c r="F56" s="66"/>
      <c r="G56" s="66"/>
      <c r="H56" s="288"/>
      <c r="I56" s="67"/>
      <c r="J56" s="68"/>
      <c r="K56" s="69"/>
      <c r="L56" s="68"/>
      <c r="M56" s="70"/>
      <c r="N56" s="70" t="s">
        <v>1</v>
      </c>
      <c r="O56" s="671"/>
      <c r="P56" s="682" t="s">
        <v>179</v>
      </c>
      <c r="Q56" s="114"/>
      <c r="R56" s="14"/>
      <c r="S56" s="296"/>
      <c r="T56" s="72"/>
      <c r="U56" s="303"/>
      <c r="V56" s="290"/>
      <c r="W56" s="296"/>
      <c r="X56" s="72"/>
      <c r="Y56" s="303"/>
      <c r="Z56" s="290"/>
      <c r="AA56" s="296"/>
      <c r="AB56" s="72"/>
      <c r="AC56" s="303"/>
      <c r="AD56" s="290"/>
      <c r="AL56" s="1"/>
    </row>
    <row r="57" spans="1:38" ht="18" customHeight="1">
      <c r="A57" s="57">
        <v>53</v>
      </c>
      <c r="B57" s="286" t="s">
        <v>58</v>
      </c>
      <c r="C57" s="655"/>
      <c r="D57" s="65"/>
      <c r="E57" s="66"/>
      <c r="F57" s="66"/>
      <c r="G57" s="66"/>
      <c r="H57" s="288"/>
      <c r="I57" s="67"/>
      <c r="J57" s="68"/>
      <c r="K57" s="69"/>
      <c r="L57" s="68"/>
      <c r="M57" s="70"/>
      <c r="N57" s="70" t="s">
        <v>1</v>
      </c>
      <c r="O57" s="671"/>
      <c r="P57" s="682" t="s">
        <v>179</v>
      </c>
      <c r="Q57" s="114"/>
      <c r="R57" s="14"/>
      <c r="S57" s="296"/>
      <c r="T57" s="72"/>
      <c r="U57" s="303"/>
      <c r="V57" s="290"/>
      <c r="W57" s="296"/>
      <c r="X57" s="72"/>
      <c r="Y57" s="303"/>
      <c r="Z57" s="290"/>
      <c r="AA57" s="296"/>
      <c r="AB57" s="72"/>
      <c r="AC57" s="303"/>
      <c r="AD57" s="290"/>
      <c r="AL57" s="1"/>
    </row>
    <row r="58" spans="1:38" ht="18" customHeight="1">
      <c r="A58" s="57">
        <v>54</v>
      </c>
      <c r="B58" s="286" t="s">
        <v>58</v>
      </c>
      <c r="C58" s="655"/>
      <c r="D58" s="65"/>
      <c r="E58" s="66"/>
      <c r="F58" s="66"/>
      <c r="G58" s="66"/>
      <c r="H58" s="288"/>
      <c r="I58" s="67"/>
      <c r="J58" s="68"/>
      <c r="K58" s="69"/>
      <c r="L58" s="68"/>
      <c r="M58" s="70"/>
      <c r="N58" s="70" t="s">
        <v>1</v>
      </c>
      <c r="O58" s="671"/>
      <c r="P58" s="682" t="s">
        <v>179</v>
      </c>
      <c r="Q58" s="114"/>
      <c r="R58" s="14"/>
      <c r="S58" s="296"/>
      <c r="T58" s="72"/>
      <c r="U58" s="303"/>
      <c r="V58" s="290"/>
      <c r="W58" s="296"/>
      <c r="X58" s="72"/>
      <c r="Y58" s="303"/>
      <c r="Z58" s="290"/>
      <c r="AA58" s="296"/>
      <c r="AB58" s="72"/>
      <c r="AC58" s="303"/>
      <c r="AD58" s="290"/>
      <c r="AL58" s="1"/>
    </row>
    <row r="59" spans="1:38" ht="18" customHeight="1">
      <c r="A59" s="56">
        <v>55</v>
      </c>
      <c r="B59" s="291" t="s">
        <v>58</v>
      </c>
      <c r="C59" s="656"/>
      <c r="D59" s="133"/>
      <c r="E59" s="134"/>
      <c r="F59" s="134"/>
      <c r="G59" s="134"/>
      <c r="H59" s="293"/>
      <c r="I59" s="135"/>
      <c r="J59" s="136"/>
      <c r="K59" s="137"/>
      <c r="L59" s="136"/>
      <c r="M59" s="138"/>
      <c r="N59" s="138" t="s">
        <v>1</v>
      </c>
      <c r="O59" s="672"/>
      <c r="P59" s="683" t="s">
        <v>179</v>
      </c>
      <c r="Q59" s="159"/>
      <c r="R59" s="15"/>
      <c r="S59" s="294"/>
      <c r="T59" s="145"/>
      <c r="U59" s="304"/>
      <c r="V59" s="295"/>
      <c r="W59" s="294"/>
      <c r="X59" s="145"/>
      <c r="Y59" s="304"/>
      <c r="Z59" s="295"/>
      <c r="AA59" s="294"/>
      <c r="AB59" s="145"/>
      <c r="AC59" s="304"/>
      <c r="AD59" s="295"/>
      <c r="AL59" s="1"/>
    </row>
    <row r="60" spans="1:38" ht="18" customHeight="1">
      <c r="A60" s="57">
        <v>56</v>
      </c>
      <c r="B60" s="286" t="s">
        <v>58</v>
      </c>
      <c r="C60" s="655"/>
      <c r="D60" s="65"/>
      <c r="E60" s="66"/>
      <c r="F60" s="66"/>
      <c r="G60" s="66"/>
      <c r="H60" s="288"/>
      <c r="I60" s="67"/>
      <c r="J60" s="68"/>
      <c r="K60" s="69"/>
      <c r="L60" s="68"/>
      <c r="M60" s="70"/>
      <c r="N60" s="70" t="s">
        <v>1</v>
      </c>
      <c r="O60" s="671"/>
      <c r="P60" s="682" t="s">
        <v>179</v>
      </c>
      <c r="Q60" s="114"/>
      <c r="R60" s="14"/>
      <c r="S60" s="296"/>
      <c r="T60" s="72"/>
      <c r="U60" s="303"/>
      <c r="V60" s="290"/>
      <c r="W60" s="296"/>
      <c r="X60" s="72"/>
      <c r="Y60" s="303"/>
      <c r="Z60" s="290"/>
      <c r="AA60" s="296"/>
      <c r="AB60" s="72"/>
      <c r="AC60" s="303"/>
      <c r="AD60" s="290"/>
      <c r="AL60" s="1"/>
    </row>
    <row r="61" spans="1:38" ht="18" customHeight="1">
      <c r="A61" s="57">
        <v>57</v>
      </c>
      <c r="B61" s="286" t="s">
        <v>58</v>
      </c>
      <c r="C61" s="655"/>
      <c r="D61" s="65"/>
      <c r="E61" s="66"/>
      <c r="F61" s="66"/>
      <c r="G61" s="66"/>
      <c r="H61" s="288"/>
      <c r="I61" s="67"/>
      <c r="J61" s="68"/>
      <c r="K61" s="69"/>
      <c r="L61" s="68"/>
      <c r="M61" s="70"/>
      <c r="N61" s="70" t="s">
        <v>1</v>
      </c>
      <c r="O61" s="671"/>
      <c r="P61" s="682" t="s">
        <v>179</v>
      </c>
      <c r="Q61" s="114"/>
      <c r="R61" s="14"/>
      <c r="S61" s="296"/>
      <c r="T61" s="72"/>
      <c r="U61" s="303"/>
      <c r="V61" s="290"/>
      <c r="W61" s="296"/>
      <c r="X61" s="72"/>
      <c r="Y61" s="303"/>
      <c r="Z61" s="290"/>
      <c r="AA61" s="296"/>
      <c r="AB61" s="72"/>
      <c r="AC61" s="303"/>
      <c r="AD61" s="290"/>
      <c r="AL61" s="1"/>
    </row>
    <row r="62" spans="1:38" ht="18" customHeight="1">
      <c r="A62" s="57">
        <v>58</v>
      </c>
      <c r="B62" s="286" t="s">
        <v>58</v>
      </c>
      <c r="C62" s="655"/>
      <c r="D62" s="65"/>
      <c r="E62" s="66"/>
      <c r="F62" s="66"/>
      <c r="G62" s="66"/>
      <c r="H62" s="288"/>
      <c r="I62" s="67"/>
      <c r="J62" s="68"/>
      <c r="K62" s="69"/>
      <c r="L62" s="68"/>
      <c r="M62" s="70"/>
      <c r="N62" s="70" t="s">
        <v>1</v>
      </c>
      <c r="O62" s="671"/>
      <c r="P62" s="682" t="s">
        <v>179</v>
      </c>
      <c r="Q62" s="114"/>
      <c r="R62" s="14"/>
      <c r="S62" s="296"/>
      <c r="T62" s="72"/>
      <c r="U62" s="303"/>
      <c r="V62" s="290"/>
      <c r="W62" s="296"/>
      <c r="X62" s="72"/>
      <c r="Y62" s="303"/>
      <c r="Z62" s="290"/>
      <c r="AA62" s="296"/>
      <c r="AB62" s="72"/>
      <c r="AC62" s="303"/>
      <c r="AD62" s="290"/>
      <c r="AL62" s="1"/>
    </row>
    <row r="63" spans="1:38" ht="18" customHeight="1">
      <c r="A63" s="57">
        <v>59</v>
      </c>
      <c r="B63" s="286" t="s">
        <v>58</v>
      </c>
      <c r="C63" s="655"/>
      <c r="D63" s="65"/>
      <c r="E63" s="66"/>
      <c r="F63" s="66"/>
      <c r="G63" s="66"/>
      <c r="H63" s="288"/>
      <c r="I63" s="67"/>
      <c r="J63" s="68"/>
      <c r="K63" s="69"/>
      <c r="L63" s="68"/>
      <c r="M63" s="70"/>
      <c r="N63" s="70" t="s">
        <v>1</v>
      </c>
      <c r="O63" s="671"/>
      <c r="P63" s="682" t="s">
        <v>179</v>
      </c>
      <c r="Q63" s="114"/>
      <c r="R63" s="14"/>
      <c r="S63" s="296"/>
      <c r="T63" s="72"/>
      <c r="U63" s="303"/>
      <c r="V63" s="290"/>
      <c r="W63" s="296"/>
      <c r="X63" s="72"/>
      <c r="Y63" s="303"/>
      <c r="Z63" s="290"/>
      <c r="AA63" s="296"/>
      <c r="AB63" s="72"/>
      <c r="AC63" s="303"/>
      <c r="AD63" s="290"/>
      <c r="AL63" s="1"/>
    </row>
    <row r="64" spans="1:38" ht="18" customHeight="1" thickBot="1">
      <c r="A64" s="58">
        <v>60</v>
      </c>
      <c r="B64" s="297" t="s">
        <v>58</v>
      </c>
      <c r="C64" s="657"/>
      <c r="D64" s="139"/>
      <c r="E64" s="140"/>
      <c r="F64" s="140"/>
      <c r="G64" s="140"/>
      <c r="H64" s="299"/>
      <c r="I64" s="141"/>
      <c r="J64" s="142"/>
      <c r="K64" s="143"/>
      <c r="L64" s="142"/>
      <c r="M64" s="144"/>
      <c r="N64" s="144" t="s">
        <v>1</v>
      </c>
      <c r="O64" s="673"/>
      <c r="P64" s="684" t="s">
        <v>179</v>
      </c>
      <c r="Q64" s="163"/>
      <c r="R64" s="16"/>
      <c r="S64" s="300"/>
      <c r="T64" s="147"/>
      <c r="U64" s="305"/>
      <c r="V64" s="301"/>
      <c r="W64" s="300"/>
      <c r="X64" s="147"/>
      <c r="Y64" s="305"/>
      <c r="Z64" s="301"/>
      <c r="AA64" s="300"/>
      <c r="AB64" s="147"/>
      <c r="AC64" s="305"/>
      <c r="AD64" s="301"/>
      <c r="AL64" s="1"/>
    </row>
    <row r="65" spans="1:38" ht="18" customHeight="1">
      <c r="A65" s="57">
        <v>61</v>
      </c>
      <c r="B65" s="286" t="s">
        <v>58</v>
      </c>
      <c r="C65" s="655"/>
      <c r="D65" s="65"/>
      <c r="E65" s="66"/>
      <c r="F65" s="66"/>
      <c r="G65" s="66"/>
      <c r="H65" s="288"/>
      <c r="I65" s="67"/>
      <c r="J65" s="68"/>
      <c r="K65" s="69"/>
      <c r="L65" s="68"/>
      <c r="M65" s="70"/>
      <c r="N65" s="70" t="s">
        <v>1</v>
      </c>
      <c r="O65" s="671"/>
      <c r="P65" s="682" t="s">
        <v>179</v>
      </c>
      <c r="Q65" s="114"/>
      <c r="R65" s="14"/>
      <c r="S65" s="296"/>
      <c r="T65" s="72"/>
      <c r="U65" s="303"/>
      <c r="V65" s="290"/>
      <c r="W65" s="296"/>
      <c r="X65" s="72"/>
      <c r="Y65" s="303"/>
      <c r="Z65" s="290"/>
      <c r="AA65" s="296"/>
      <c r="AB65" s="72"/>
      <c r="AC65" s="303"/>
      <c r="AD65" s="290"/>
      <c r="AL65" s="1"/>
    </row>
    <row r="66" spans="1:38" ht="18" customHeight="1">
      <c r="A66" s="57">
        <v>62</v>
      </c>
      <c r="B66" s="286" t="s">
        <v>58</v>
      </c>
      <c r="C66" s="655"/>
      <c r="D66" s="65"/>
      <c r="E66" s="66"/>
      <c r="F66" s="66"/>
      <c r="G66" s="66"/>
      <c r="H66" s="288"/>
      <c r="I66" s="67"/>
      <c r="J66" s="68"/>
      <c r="K66" s="69"/>
      <c r="L66" s="68"/>
      <c r="M66" s="70"/>
      <c r="N66" s="70" t="s">
        <v>1</v>
      </c>
      <c r="O66" s="671"/>
      <c r="P66" s="682" t="s">
        <v>179</v>
      </c>
      <c r="Q66" s="114"/>
      <c r="R66" s="14"/>
      <c r="S66" s="296"/>
      <c r="T66" s="72"/>
      <c r="U66" s="303"/>
      <c r="V66" s="290"/>
      <c r="W66" s="296"/>
      <c r="X66" s="72"/>
      <c r="Y66" s="303"/>
      <c r="Z66" s="290"/>
      <c r="AA66" s="296"/>
      <c r="AB66" s="72"/>
      <c r="AC66" s="303"/>
      <c r="AD66" s="290"/>
      <c r="AL66" s="1"/>
    </row>
    <row r="67" spans="1:38" ht="18" customHeight="1">
      <c r="A67" s="57">
        <v>63</v>
      </c>
      <c r="B67" s="286" t="s">
        <v>58</v>
      </c>
      <c r="C67" s="655"/>
      <c r="D67" s="65"/>
      <c r="E67" s="66"/>
      <c r="F67" s="66"/>
      <c r="G67" s="66"/>
      <c r="H67" s="288"/>
      <c r="I67" s="67"/>
      <c r="J67" s="68"/>
      <c r="K67" s="69"/>
      <c r="L67" s="68"/>
      <c r="M67" s="70"/>
      <c r="N67" s="70" t="s">
        <v>1</v>
      </c>
      <c r="O67" s="671"/>
      <c r="P67" s="682" t="s">
        <v>179</v>
      </c>
      <c r="Q67" s="114"/>
      <c r="R67" s="14"/>
      <c r="S67" s="296"/>
      <c r="T67" s="72"/>
      <c r="U67" s="303"/>
      <c r="V67" s="290"/>
      <c r="W67" s="296"/>
      <c r="X67" s="72"/>
      <c r="Y67" s="303"/>
      <c r="Z67" s="290"/>
      <c r="AA67" s="296"/>
      <c r="AB67" s="72"/>
      <c r="AC67" s="303"/>
      <c r="AD67" s="290"/>
      <c r="AL67" s="1"/>
    </row>
    <row r="68" spans="1:38" ht="18" customHeight="1">
      <c r="A68" s="57">
        <v>64</v>
      </c>
      <c r="B68" s="286" t="s">
        <v>58</v>
      </c>
      <c r="C68" s="655"/>
      <c r="D68" s="65"/>
      <c r="E68" s="66"/>
      <c r="F68" s="66"/>
      <c r="G68" s="66"/>
      <c r="H68" s="288"/>
      <c r="I68" s="67"/>
      <c r="J68" s="68"/>
      <c r="K68" s="69"/>
      <c r="L68" s="68"/>
      <c r="M68" s="70"/>
      <c r="N68" s="70" t="s">
        <v>1</v>
      </c>
      <c r="O68" s="671"/>
      <c r="P68" s="682" t="s">
        <v>179</v>
      </c>
      <c r="Q68" s="114"/>
      <c r="R68" s="14"/>
      <c r="S68" s="296"/>
      <c r="T68" s="72"/>
      <c r="U68" s="303"/>
      <c r="V68" s="290"/>
      <c r="W68" s="296"/>
      <c r="X68" s="72"/>
      <c r="Y68" s="303"/>
      <c r="Z68" s="290"/>
      <c r="AA68" s="296"/>
      <c r="AB68" s="72"/>
      <c r="AC68" s="303"/>
      <c r="AD68" s="290"/>
      <c r="AL68" s="1"/>
    </row>
    <row r="69" spans="1:38" ht="18" customHeight="1">
      <c r="A69" s="56">
        <v>65</v>
      </c>
      <c r="B69" s="291" t="s">
        <v>58</v>
      </c>
      <c r="C69" s="656"/>
      <c r="D69" s="133"/>
      <c r="E69" s="134"/>
      <c r="F69" s="134"/>
      <c r="G69" s="134"/>
      <c r="H69" s="293"/>
      <c r="I69" s="135"/>
      <c r="J69" s="136"/>
      <c r="K69" s="137"/>
      <c r="L69" s="136"/>
      <c r="M69" s="138"/>
      <c r="N69" s="138" t="s">
        <v>1</v>
      </c>
      <c r="O69" s="672"/>
      <c r="P69" s="683" t="s">
        <v>179</v>
      </c>
      <c r="Q69" s="159"/>
      <c r="R69" s="15"/>
      <c r="S69" s="294"/>
      <c r="T69" s="145"/>
      <c r="U69" s="304"/>
      <c r="V69" s="295"/>
      <c r="W69" s="294"/>
      <c r="X69" s="145"/>
      <c r="Y69" s="304"/>
      <c r="Z69" s="295"/>
      <c r="AA69" s="294"/>
      <c r="AB69" s="145"/>
      <c r="AC69" s="304"/>
      <c r="AD69" s="295"/>
      <c r="AL69" s="1"/>
    </row>
    <row r="70" spans="1:38" ht="18" customHeight="1">
      <c r="A70" s="57">
        <v>66</v>
      </c>
      <c r="B70" s="286" t="s">
        <v>58</v>
      </c>
      <c r="C70" s="655"/>
      <c r="D70" s="65"/>
      <c r="E70" s="66"/>
      <c r="F70" s="66"/>
      <c r="G70" s="66"/>
      <c r="H70" s="288"/>
      <c r="I70" s="67"/>
      <c r="J70" s="68"/>
      <c r="K70" s="69"/>
      <c r="L70" s="68"/>
      <c r="M70" s="70"/>
      <c r="N70" s="70" t="s">
        <v>1</v>
      </c>
      <c r="O70" s="671"/>
      <c r="P70" s="682" t="s">
        <v>179</v>
      </c>
      <c r="Q70" s="114"/>
      <c r="R70" s="14"/>
      <c r="S70" s="296"/>
      <c r="T70" s="72"/>
      <c r="U70" s="303"/>
      <c r="V70" s="290"/>
      <c r="W70" s="296"/>
      <c r="X70" s="72"/>
      <c r="Y70" s="303"/>
      <c r="Z70" s="290"/>
      <c r="AA70" s="296"/>
      <c r="AB70" s="72"/>
      <c r="AC70" s="303"/>
      <c r="AD70" s="290"/>
      <c r="AL70" s="1"/>
    </row>
    <row r="71" spans="1:38" ht="18" customHeight="1">
      <c r="A71" s="57">
        <v>67</v>
      </c>
      <c r="B71" s="286" t="s">
        <v>58</v>
      </c>
      <c r="C71" s="655"/>
      <c r="D71" s="65"/>
      <c r="E71" s="66"/>
      <c r="F71" s="66"/>
      <c r="G71" s="66"/>
      <c r="H71" s="288"/>
      <c r="I71" s="67"/>
      <c r="J71" s="68"/>
      <c r="K71" s="69"/>
      <c r="L71" s="68"/>
      <c r="M71" s="70"/>
      <c r="N71" s="70" t="s">
        <v>1</v>
      </c>
      <c r="O71" s="671"/>
      <c r="P71" s="682" t="s">
        <v>179</v>
      </c>
      <c r="Q71" s="114"/>
      <c r="R71" s="14"/>
      <c r="S71" s="296"/>
      <c r="T71" s="72"/>
      <c r="U71" s="303"/>
      <c r="V71" s="290"/>
      <c r="W71" s="296"/>
      <c r="X71" s="72"/>
      <c r="Y71" s="303"/>
      <c r="Z71" s="290"/>
      <c r="AA71" s="296"/>
      <c r="AB71" s="72"/>
      <c r="AC71" s="303"/>
      <c r="AD71" s="290"/>
      <c r="AL71" s="1"/>
    </row>
    <row r="72" spans="1:38" ht="18" customHeight="1">
      <c r="A72" s="57">
        <v>68</v>
      </c>
      <c r="B72" s="286" t="s">
        <v>58</v>
      </c>
      <c r="C72" s="655"/>
      <c r="D72" s="65"/>
      <c r="E72" s="66"/>
      <c r="F72" s="66"/>
      <c r="G72" s="66"/>
      <c r="H72" s="288"/>
      <c r="I72" s="67"/>
      <c r="J72" s="68"/>
      <c r="K72" s="69"/>
      <c r="L72" s="68"/>
      <c r="M72" s="70"/>
      <c r="N72" s="70" t="s">
        <v>1</v>
      </c>
      <c r="O72" s="671"/>
      <c r="P72" s="682" t="s">
        <v>179</v>
      </c>
      <c r="Q72" s="114"/>
      <c r="R72" s="14"/>
      <c r="S72" s="296"/>
      <c r="T72" s="72"/>
      <c r="U72" s="303"/>
      <c r="V72" s="290"/>
      <c r="W72" s="296"/>
      <c r="X72" s="72"/>
      <c r="Y72" s="303"/>
      <c r="Z72" s="290"/>
      <c r="AA72" s="296"/>
      <c r="AB72" s="72"/>
      <c r="AC72" s="303"/>
      <c r="AD72" s="290"/>
      <c r="AL72" s="1"/>
    </row>
    <row r="73" spans="1:38" ht="18" customHeight="1">
      <c r="A73" s="57">
        <v>69</v>
      </c>
      <c r="B73" s="286" t="s">
        <v>58</v>
      </c>
      <c r="C73" s="655"/>
      <c r="D73" s="65"/>
      <c r="E73" s="66"/>
      <c r="F73" s="66"/>
      <c r="G73" s="66"/>
      <c r="H73" s="288"/>
      <c r="I73" s="67"/>
      <c r="J73" s="68"/>
      <c r="K73" s="69"/>
      <c r="L73" s="68"/>
      <c r="M73" s="70"/>
      <c r="N73" s="70" t="s">
        <v>1</v>
      </c>
      <c r="O73" s="671"/>
      <c r="P73" s="682" t="s">
        <v>179</v>
      </c>
      <c r="Q73" s="114"/>
      <c r="R73" s="14"/>
      <c r="S73" s="296"/>
      <c r="T73" s="72"/>
      <c r="U73" s="303"/>
      <c r="V73" s="290"/>
      <c r="W73" s="296"/>
      <c r="X73" s="72"/>
      <c r="Y73" s="303"/>
      <c r="Z73" s="290"/>
      <c r="AA73" s="296"/>
      <c r="AB73" s="72"/>
      <c r="AC73" s="303"/>
      <c r="AD73" s="290"/>
      <c r="AL73" s="1"/>
    </row>
    <row r="74" spans="1:38" ht="18" customHeight="1" thickBot="1">
      <c r="A74" s="58">
        <v>70</v>
      </c>
      <c r="B74" s="297" t="s">
        <v>58</v>
      </c>
      <c r="C74" s="657"/>
      <c r="D74" s="139"/>
      <c r="E74" s="140"/>
      <c r="F74" s="140"/>
      <c r="G74" s="140"/>
      <c r="H74" s="299"/>
      <c r="I74" s="141"/>
      <c r="J74" s="142"/>
      <c r="K74" s="143"/>
      <c r="L74" s="142"/>
      <c r="M74" s="144"/>
      <c r="N74" s="144" t="s">
        <v>1</v>
      </c>
      <c r="O74" s="673"/>
      <c r="P74" s="684" t="s">
        <v>179</v>
      </c>
      <c r="Q74" s="163"/>
      <c r="R74" s="16"/>
      <c r="S74" s="300"/>
      <c r="T74" s="147"/>
      <c r="U74" s="305"/>
      <c r="V74" s="301"/>
      <c r="W74" s="300"/>
      <c r="X74" s="147"/>
      <c r="Y74" s="305"/>
      <c r="Z74" s="301"/>
      <c r="AA74" s="300"/>
      <c r="AB74" s="147"/>
      <c r="AC74" s="305"/>
      <c r="AD74" s="301"/>
      <c r="AL74" s="1"/>
    </row>
    <row r="75" spans="1:38" ht="18" customHeight="1">
      <c r="A75" s="57">
        <v>71</v>
      </c>
      <c r="B75" s="286" t="s">
        <v>58</v>
      </c>
      <c r="C75" s="655"/>
      <c r="D75" s="65"/>
      <c r="E75" s="66"/>
      <c r="F75" s="66"/>
      <c r="G75" s="66"/>
      <c r="H75" s="288"/>
      <c r="I75" s="67"/>
      <c r="J75" s="68"/>
      <c r="K75" s="69"/>
      <c r="L75" s="68"/>
      <c r="M75" s="70"/>
      <c r="N75" s="70" t="s">
        <v>1</v>
      </c>
      <c r="O75" s="671"/>
      <c r="P75" s="682" t="s">
        <v>179</v>
      </c>
      <c r="Q75" s="114"/>
      <c r="R75" s="14"/>
      <c r="S75" s="296"/>
      <c r="T75" s="72"/>
      <c r="U75" s="303"/>
      <c r="V75" s="290"/>
      <c r="W75" s="296"/>
      <c r="X75" s="72"/>
      <c r="Y75" s="303"/>
      <c r="Z75" s="290"/>
      <c r="AA75" s="296"/>
      <c r="AB75" s="72"/>
      <c r="AC75" s="303"/>
      <c r="AD75" s="290"/>
      <c r="AL75" s="1"/>
    </row>
    <row r="76" spans="1:38" ht="18" customHeight="1">
      <c r="A76" s="57">
        <v>72</v>
      </c>
      <c r="B76" s="286" t="s">
        <v>58</v>
      </c>
      <c r="C76" s="655"/>
      <c r="D76" s="65"/>
      <c r="E76" s="66"/>
      <c r="F76" s="66"/>
      <c r="G76" s="66"/>
      <c r="H76" s="288"/>
      <c r="I76" s="67"/>
      <c r="J76" s="68"/>
      <c r="K76" s="69"/>
      <c r="L76" s="68"/>
      <c r="M76" s="70"/>
      <c r="N76" s="70" t="s">
        <v>1</v>
      </c>
      <c r="O76" s="671"/>
      <c r="P76" s="682" t="s">
        <v>179</v>
      </c>
      <c r="Q76" s="114"/>
      <c r="R76" s="14"/>
      <c r="S76" s="296"/>
      <c r="T76" s="72"/>
      <c r="U76" s="303"/>
      <c r="V76" s="290"/>
      <c r="W76" s="296"/>
      <c r="X76" s="72"/>
      <c r="Y76" s="303"/>
      <c r="Z76" s="290"/>
      <c r="AA76" s="296"/>
      <c r="AB76" s="72"/>
      <c r="AC76" s="303"/>
      <c r="AD76" s="290"/>
      <c r="AL76" s="1"/>
    </row>
    <row r="77" spans="1:38" ht="18" customHeight="1">
      <c r="A77" s="57">
        <v>73</v>
      </c>
      <c r="B77" s="286" t="s">
        <v>58</v>
      </c>
      <c r="C77" s="655"/>
      <c r="D77" s="65"/>
      <c r="E77" s="66"/>
      <c r="F77" s="66"/>
      <c r="G77" s="66"/>
      <c r="H77" s="288"/>
      <c r="I77" s="67"/>
      <c r="J77" s="68"/>
      <c r="K77" s="69"/>
      <c r="L77" s="68"/>
      <c r="M77" s="70"/>
      <c r="N77" s="70" t="s">
        <v>1</v>
      </c>
      <c r="O77" s="671"/>
      <c r="P77" s="682" t="s">
        <v>179</v>
      </c>
      <c r="Q77" s="114"/>
      <c r="R77" s="14"/>
      <c r="S77" s="296"/>
      <c r="T77" s="72"/>
      <c r="U77" s="303"/>
      <c r="V77" s="290"/>
      <c r="W77" s="296"/>
      <c r="X77" s="72"/>
      <c r="Y77" s="303"/>
      <c r="Z77" s="290"/>
      <c r="AA77" s="296"/>
      <c r="AB77" s="72"/>
      <c r="AC77" s="303"/>
      <c r="AD77" s="290"/>
      <c r="AL77" s="1"/>
    </row>
    <row r="78" spans="1:38" ht="18" customHeight="1">
      <c r="A78" s="57">
        <v>74</v>
      </c>
      <c r="B78" s="286" t="s">
        <v>58</v>
      </c>
      <c r="C78" s="655"/>
      <c r="D78" s="65"/>
      <c r="E78" s="66"/>
      <c r="F78" s="66"/>
      <c r="G78" s="66"/>
      <c r="H78" s="288"/>
      <c r="I78" s="67"/>
      <c r="J78" s="68"/>
      <c r="K78" s="69"/>
      <c r="L78" s="68"/>
      <c r="M78" s="70"/>
      <c r="N78" s="70" t="s">
        <v>1</v>
      </c>
      <c r="O78" s="671"/>
      <c r="P78" s="682" t="s">
        <v>179</v>
      </c>
      <c r="Q78" s="114"/>
      <c r="R78" s="14"/>
      <c r="S78" s="296"/>
      <c r="T78" s="72"/>
      <c r="U78" s="303"/>
      <c r="V78" s="290"/>
      <c r="W78" s="296"/>
      <c r="X78" s="72"/>
      <c r="Y78" s="303"/>
      <c r="Z78" s="290"/>
      <c r="AA78" s="296"/>
      <c r="AB78" s="72"/>
      <c r="AC78" s="303"/>
      <c r="AD78" s="290"/>
      <c r="AL78" s="1"/>
    </row>
    <row r="79" spans="1:38" ht="18" customHeight="1">
      <c r="A79" s="56">
        <v>75</v>
      </c>
      <c r="B79" s="291" t="s">
        <v>58</v>
      </c>
      <c r="C79" s="656"/>
      <c r="D79" s="133"/>
      <c r="E79" s="134"/>
      <c r="F79" s="134"/>
      <c r="G79" s="134"/>
      <c r="H79" s="293"/>
      <c r="I79" s="135"/>
      <c r="J79" s="136"/>
      <c r="K79" s="137"/>
      <c r="L79" s="136"/>
      <c r="M79" s="138"/>
      <c r="N79" s="138" t="s">
        <v>1</v>
      </c>
      <c r="O79" s="672"/>
      <c r="P79" s="683" t="s">
        <v>179</v>
      </c>
      <c r="Q79" s="159"/>
      <c r="R79" s="15"/>
      <c r="S79" s="294"/>
      <c r="T79" s="145"/>
      <c r="U79" s="304"/>
      <c r="V79" s="295"/>
      <c r="W79" s="294"/>
      <c r="X79" s="145"/>
      <c r="Y79" s="304"/>
      <c r="Z79" s="295"/>
      <c r="AA79" s="294"/>
      <c r="AB79" s="145"/>
      <c r="AC79" s="304"/>
      <c r="AD79" s="295"/>
      <c r="AL79" s="1"/>
    </row>
    <row r="80" spans="1:38" ht="18" customHeight="1">
      <c r="A80" s="57">
        <v>76</v>
      </c>
      <c r="B80" s="286" t="s">
        <v>58</v>
      </c>
      <c r="C80" s="655"/>
      <c r="D80" s="65"/>
      <c r="E80" s="66"/>
      <c r="F80" s="66"/>
      <c r="G80" s="66"/>
      <c r="H80" s="288"/>
      <c r="I80" s="67"/>
      <c r="J80" s="68"/>
      <c r="K80" s="69"/>
      <c r="L80" s="68"/>
      <c r="M80" s="70"/>
      <c r="N80" s="70" t="s">
        <v>1</v>
      </c>
      <c r="O80" s="671"/>
      <c r="P80" s="682" t="s">
        <v>179</v>
      </c>
      <c r="Q80" s="114"/>
      <c r="R80" s="14"/>
      <c r="S80" s="296"/>
      <c r="T80" s="72"/>
      <c r="U80" s="303"/>
      <c r="V80" s="290"/>
      <c r="W80" s="296"/>
      <c r="X80" s="72"/>
      <c r="Y80" s="303"/>
      <c r="Z80" s="290"/>
      <c r="AA80" s="296"/>
      <c r="AB80" s="72"/>
      <c r="AC80" s="303"/>
      <c r="AD80" s="290"/>
      <c r="AL80" s="1"/>
    </row>
    <row r="81" spans="1:38" ht="18" customHeight="1">
      <c r="A81" s="57">
        <v>77</v>
      </c>
      <c r="B81" s="286" t="s">
        <v>58</v>
      </c>
      <c r="C81" s="655"/>
      <c r="D81" s="65"/>
      <c r="E81" s="66"/>
      <c r="F81" s="66"/>
      <c r="G81" s="66"/>
      <c r="H81" s="288"/>
      <c r="I81" s="67"/>
      <c r="J81" s="68"/>
      <c r="K81" s="69"/>
      <c r="L81" s="68"/>
      <c r="M81" s="70"/>
      <c r="N81" s="70" t="s">
        <v>1</v>
      </c>
      <c r="O81" s="671"/>
      <c r="P81" s="682" t="s">
        <v>179</v>
      </c>
      <c r="Q81" s="114"/>
      <c r="R81" s="14"/>
      <c r="S81" s="296"/>
      <c r="T81" s="72"/>
      <c r="U81" s="303"/>
      <c r="V81" s="290"/>
      <c r="W81" s="296"/>
      <c r="X81" s="72"/>
      <c r="Y81" s="303"/>
      <c r="Z81" s="290"/>
      <c r="AA81" s="296"/>
      <c r="AB81" s="72"/>
      <c r="AC81" s="303"/>
      <c r="AD81" s="290"/>
      <c r="AL81" s="1"/>
    </row>
    <row r="82" spans="1:38" ht="18" customHeight="1">
      <c r="A82" s="57">
        <v>78</v>
      </c>
      <c r="B82" s="286" t="s">
        <v>58</v>
      </c>
      <c r="C82" s="655"/>
      <c r="D82" s="65"/>
      <c r="E82" s="66"/>
      <c r="F82" s="66"/>
      <c r="G82" s="66"/>
      <c r="H82" s="288"/>
      <c r="I82" s="67"/>
      <c r="J82" s="68"/>
      <c r="K82" s="69"/>
      <c r="L82" s="68"/>
      <c r="M82" s="70"/>
      <c r="N82" s="70" t="s">
        <v>1</v>
      </c>
      <c r="O82" s="671"/>
      <c r="P82" s="682" t="s">
        <v>179</v>
      </c>
      <c r="Q82" s="114"/>
      <c r="R82" s="14"/>
      <c r="S82" s="296"/>
      <c r="T82" s="72"/>
      <c r="U82" s="303"/>
      <c r="V82" s="290"/>
      <c r="W82" s="296"/>
      <c r="X82" s="72"/>
      <c r="Y82" s="303"/>
      <c r="Z82" s="290"/>
      <c r="AA82" s="296"/>
      <c r="AB82" s="72"/>
      <c r="AC82" s="303"/>
      <c r="AD82" s="290"/>
      <c r="AL82" s="1"/>
    </row>
    <row r="83" spans="1:38" ht="18" customHeight="1">
      <c r="A83" s="57">
        <v>79</v>
      </c>
      <c r="B83" s="286" t="s">
        <v>58</v>
      </c>
      <c r="C83" s="655"/>
      <c r="D83" s="65"/>
      <c r="E83" s="66"/>
      <c r="F83" s="66"/>
      <c r="G83" s="66"/>
      <c r="H83" s="288"/>
      <c r="I83" s="67"/>
      <c r="J83" s="68"/>
      <c r="K83" s="69"/>
      <c r="L83" s="68"/>
      <c r="M83" s="70"/>
      <c r="N83" s="70" t="s">
        <v>1</v>
      </c>
      <c r="O83" s="671"/>
      <c r="P83" s="682" t="s">
        <v>179</v>
      </c>
      <c r="Q83" s="114"/>
      <c r="R83" s="14"/>
      <c r="S83" s="296"/>
      <c r="T83" s="72"/>
      <c r="U83" s="303"/>
      <c r="V83" s="290"/>
      <c r="W83" s="296"/>
      <c r="X83" s="72"/>
      <c r="Y83" s="303"/>
      <c r="Z83" s="290"/>
      <c r="AA83" s="296"/>
      <c r="AB83" s="72"/>
      <c r="AC83" s="303"/>
      <c r="AD83" s="290"/>
      <c r="AL83" s="1"/>
    </row>
    <row r="84" spans="1:38" ht="18" customHeight="1" thickBot="1">
      <c r="A84" s="58">
        <v>80</v>
      </c>
      <c r="B84" s="297" t="s">
        <v>58</v>
      </c>
      <c r="C84" s="657"/>
      <c r="D84" s="139"/>
      <c r="E84" s="140"/>
      <c r="F84" s="140"/>
      <c r="G84" s="140"/>
      <c r="H84" s="299"/>
      <c r="I84" s="141"/>
      <c r="J84" s="142"/>
      <c r="K84" s="143"/>
      <c r="L84" s="142"/>
      <c r="M84" s="144"/>
      <c r="N84" s="144" t="s">
        <v>1</v>
      </c>
      <c r="O84" s="673"/>
      <c r="P84" s="684" t="s">
        <v>179</v>
      </c>
      <c r="Q84" s="163"/>
      <c r="R84" s="16"/>
      <c r="S84" s="300"/>
      <c r="T84" s="147"/>
      <c r="U84" s="305"/>
      <c r="V84" s="301"/>
      <c r="W84" s="300"/>
      <c r="X84" s="147"/>
      <c r="Y84" s="305"/>
      <c r="Z84" s="301"/>
      <c r="AA84" s="300"/>
      <c r="AB84" s="147"/>
      <c r="AC84" s="305"/>
      <c r="AD84" s="301"/>
      <c r="AL84" s="1"/>
    </row>
    <row r="85" spans="1:38" ht="18" customHeight="1">
      <c r="A85" s="57">
        <v>81</v>
      </c>
      <c r="B85" s="286" t="s">
        <v>58</v>
      </c>
      <c r="C85" s="655"/>
      <c r="D85" s="65"/>
      <c r="E85" s="66"/>
      <c r="F85" s="66"/>
      <c r="G85" s="66"/>
      <c r="H85" s="288"/>
      <c r="I85" s="67"/>
      <c r="J85" s="68"/>
      <c r="K85" s="69"/>
      <c r="L85" s="68"/>
      <c r="M85" s="70"/>
      <c r="N85" s="70" t="s">
        <v>1</v>
      </c>
      <c r="O85" s="671"/>
      <c r="P85" s="682" t="s">
        <v>179</v>
      </c>
      <c r="Q85" s="114"/>
      <c r="R85" s="14"/>
      <c r="S85" s="296"/>
      <c r="T85" s="72"/>
      <c r="U85" s="303"/>
      <c r="V85" s="290"/>
      <c r="W85" s="296"/>
      <c r="X85" s="72"/>
      <c r="Y85" s="303"/>
      <c r="Z85" s="290"/>
      <c r="AA85" s="296"/>
      <c r="AB85" s="72"/>
      <c r="AC85" s="303"/>
      <c r="AD85" s="290"/>
      <c r="AL85" s="1"/>
    </row>
    <row r="86" spans="1:38" ht="18" customHeight="1">
      <c r="A86" s="57">
        <v>82</v>
      </c>
      <c r="B86" s="286" t="s">
        <v>58</v>
      </c>
      <c r="C86" s="655"/>
      <c r="D86" s="65"/>
      <c r="E86" s="66"/>
      <c r="F86" s="66"/>
      <c r="G86" s="66"/>
      <c r="H86" s="288"/>
      <c r="I86" s="67"/>
      <c r="J86" s="68"/>
      <c r="K86" s="69"/>
      <c r="L86" s="68"/>
      <c r="M86" s="70"/>
      <c r="N86" s="70" t="s">
        <v>1</v>
      </c>
      <c r="O86" s="671"/>
      <c r="P86" s="682" t="s">
        <v>179</v>
      </c>
      <c r="Q86" s="114"/>
      <c r="R86" s="14"/>
      <c r="S86" s="296"/>
      <c r="T86" s="72"/>
      <c r="U86" s="303"/>
      <c r="V86" s="290"/>
      <c r="W86" s="296"/>
      <c r="X86" s="72"/>
      <c r="Y86" s="303"/>
      <c r="Z86" s="290"/>
      <c r="AA86" s="296"/>
      <c r="AB86" s="72"/>
      <c r="AC86" s="303"/>
      <c r="AD86" s="290"/>
      <c r="AL86" s="1"/>
    </row>
    <row r="87" spans="1:38" ht="18" customHeight="1">
      <c r="A87" s="57">
        <v>83</v>
      </c>
      <c r="B87" s="286" t="s">
        <v>58</v>
      </c>
      <c r="C87" s="655"/>
      <c r="D87" s="65"/>
      <c r="E87" s="66"/>
      <c r="F87" s="66"/>
      <c r="G87" s="66"/>
      <c r="H87" s="288"/>
      <c r="I87" s="67"/>
      <c r="J87" s="68"/>
      <c r="K87" s="69"/>
      <c r="L87" s="68"/>
      <c r="M87" s="70"/>
      <c r="N87" s="70" t="s">
        <v>1</v>
      </c>
      <c r="O87" s="671"/>
      <c r="P87" s="682" t="s">
        <v>179</v>
      </c>
      <c r="Q87" s="114"/>
      <c r="R87" s="14"/>
      <c r="S87" s="296"/>
      <c r="T87" s="72"/>
      <c r="U87" s="303"/>
      <c r="V87" s="290"/>
      <c r="W87" s="296"/>
      <c r="X87" s="72"/>
      <c r="Y87" s="303"/>
      <c r="Z87" s="290"/>
      <c r="AA87" s="296"/>
      <c r="AB87" s="72"/>
      <c r="AC87" s="303"/>
      <c r="AD87" s="290"/>
      <c r="AL87" s="1"/>
    </row>
    <row r="88" spans="1:38" ht="18" customHeight="1">
      <c r="A88" s="57">
        <v>84</v>
      </c>
      <c r="B88" s="286" t="s">
        <v>58</v>
      </c>
      <c r="C88" s="655"/>
      <c r="D88" s="65"/>
      <c r="E88" s="66"/>
      <c r="F88" s="66"/>
      <c r="G88" s="66"/>
      <c r="H88" s="288"/>
      <c r="I88" s="67"/>
      <c r="J88" s="68"/>
      <c r="K88" s="69"/>
      <c r="L88" s="68"/>
      <c r="M88" s="70"/>
      <c r="N88" s="70" t="s">
        <v>1</v>
      </c>
      <c r="O88" s="671"/>
      <c r="P88" s="682" t="s">
        <v>179</v>
      </c>
      <c r="Q88" s="114"/>
      <c r="R88" s="14"/>
      <c r="S88" s="296"/>
      <c r="T88" s="72"/>
      <c r="U88" s="303"/>
      <c r="V88" s="290"/>
      <c r="W88" s="296"/>
      <c r="X88" s="72"/>
      <c r="Y88" s="303"/>
      <c r="Z88" s="290"/>
      <c r="AA88" s="296"/>
      <c r="AB88" s="72"/>
      <c r="AC88" s="303"/>
      <c r="AD88" s="290"/>
      <c r="AL88" s="1"/>
    </row>
    <row r="89" spans="1:38" ht="18" customHeight="1">
      <c r="A89" s="56">
        <v>85</v>
      </c>
      <c r="B89" s="291" t="s">
        <v>58</v>
      </c>
      <c r="C89" s="656"/>
      <c r="D89" s="133"/>
      <c r="E89" s="134"/>
      <c r="F89" s="134"/>
      <c r="G89" s="134"/>
      <c r="H89" s="293"/>
      <c r="I89" s="135"/>
      <c r="J89" s="136"/>
      <c r="K89" s="137"/>
      <c r="L89" s="136"/>
      <c r="M89" s="138"/>
      <c r="N89" s="138" t="s">
        <v>1</v>
      </c>
      <c r="O89" s="672"/>
      <c r="P89" s="683" t="s">
        <v>179</v>
      </c>
      <c r="Q89" s="159"/>
      <c r="R89" s="15"/>
      <c r="S89" s="294"/>
      <c r="T89" s="145"/>
      <c r="U89" s="304"/>
      <c r="V89" s="295"/>
      <c r="W89" s="294"/>
      <c r="X89" s="145"/>
      <c r="Y89" s="304"/>
      <c r="Z89" s="295"/>
      <c r="AA89" s="294"/>
      <c r="AB89" s="145"/>
      <c r="AC89" s="304"/>
      <c r="AD89" s="295"/>
      <c r="AL89" s="1"/>
    </row>
    <row r="90" spans="1:38" ht="18" customHeight="1">
      <c r="A90" s="57">
        <v>86</v>
      </c>
      <c r="B90" s="286" t="s">
        <v>58</v>
      </c>
      <c r="C90" s="655"/>
      <c r="D90" s="65"/>
      <c r="E90" s="66"/>
      <c r="F90" s="66"/>
      <c r="G90" s="66"/>
      <c r="H90" s="288"/>
      <c r="I90" s="67"/>
      <c r="J90" s="68"/>
      <c r="K90" s="69"/>
      <c r="L90" s="68"/>
      <c r="M90" s="70"/>
      <c r="N90" s="70" t="s">
        <v>1</v>
      </c>
      <c r="O90" s="671"/>
      <c r="P90" s="682" t="s">
        <v>179</v>
      </c>
      <c r="Q90" s="114"/>
      <c r="R90" s="14"/>
      <c r="S90" s="296"/>
      <c r="T90" s="72"/>
      <c r="U90" s="303"/>
      <c r="V90" s="290"/>
      <c r="W90" s="296"/>
      <c r="X90" s="72"/>
      <c r="Y90" s="303"/>
      <c r="Z90" s="290"/>
      <c r="AA90" s="296"/>
      <c r="AB90" s="72"/>
      <c r="AC90" s="303"/>
      <c r="AD90" s="290"/>
      <c r="AL90" s="1"/>
    </row>
    <row r="91" spans="1:38" ht="18" customHeight="1">
      <c r="A91" s="57">
        <v>87</v>
      </c>
      <c r="B91" s="286" t="s">
        <v>58</v>
      </c>
      <c r="C91" s="655"/>
      <c r="D91" s="65"/>
      <c r="E91" s="66"/>
      <c r="F91" s="66"/>
      <c r="G91" s="66"/>
      <c r="H91" s="288"/>
      <c r="I91" s="67"/>
      <c r="J91" s="68"/>
      <c r="K91" s="69"/>
      <c r="L91" s="68"/>
      <c r="M91" s="70"/>
      <c r="N91" s="70" t="s">
        <v>1</v>
      </c>
      <c r="O91" s="671"/>
      <c r="P91" s="682" t="s">
        <v>179</v>
      </c>
      <c r="Q91" s="114"/>
      <c r="R91" s="14"/>
      <c r="S91" s="296"/>
      <c r="T91" s="72"/>
      <c r="U91" s="303"/>
      <c r="V91" s="290"/>
      <c r="W91" s="296"/>
      <c r="X91" s="72"/>
      <c r="Y91" s="303"/>
      <c r="Z91" s="290"/>
      <c r="AA91" s="296"/>
      <c r="AB91" s="72"/>
      <c r="AC91" s="303"/>
      <c r="AD91" s="290"/>
      <c r="AL91" s="1"/>
    </row>
    <row r="92" spans="1:38" ht="18" customHeight="1">
      <c r="A92" s="57">
        <v>88</v>
      </c>
      <c r="B92" s="286" t="s">
        <v>58</v>
      </c>
      <c r="C92" s="655"/>
      <c r="D92" s="65"/>
      <c r="E92" s="66"/>
      <c r="F92" s="66"/>
      <c r="G92" s="66"/>
      <c r="H92" s="288"/>
      <c r="I92" s="67"/>
      <c r="J92" s="68"/>
      <c r="K92" s="69"/>
      <c r="L92" s="68"/>
      <c r="M92" s="70"/>
      <c r="N92" s="70" t="s">
        <v>1</v>
      </c>
      <c r="O92" s="671"/>
      <c r="P92" s="682" t="s">
        <v>179</v>
      </c>
      <c r="Q92" s="114"/>
      <c r="R92" s="14"/>
      <c r="S92" s="296"/>
      <c r="T92" s="72"/>
      <c r="U92" s="303"/>
      <c r="V92" s="290"/>
      <c r="W92" s="296"/>
      <c r="X92" s="72"/>
      <c r="Y92" s="303"/>
      <c r="Z92" s="290"/>
      <c r="AA92" s="296"/>
      <c r="AB92" s="72"/>
      <c r="AC92" s="303"/>
      <c r="AD92" s="290"/>
      <c r="AL92" s="1"/>
    </row>
    <row r="93" spans="1:38" ht="18" customHeight="1">
      <c r="A93" s="57">
        <v>89</v>
      </c>
      <c r="B93" s="286" t="s">
        <v>58</v>
      </c>
      <c r="C93" s="655"/>
      <c r="D93" s="65"/>
      <c r="E93" s="66"/>
      <c r="F93" s="66"/>
      <c r="G93" s="66"/>
      <c r="H93" s="288"/>
      <c r="I93" s="67"/>
      <c r="J93" s="68"/>
      <c r="K93" s="69"/>
      <c r="L93" s="68"/>
      <c r="M93" s="70"/>
      <c r="N93" s="70" t="s">
        <v>1</v>
      </c>
      <c r="O93" s="671"/>
      <c r="P93" s="682" t="s">
        <v>179</v>
      </c>
      <c r="Q93" s="114"/>
      <c r="R93" s="14"/>
      <c r="S93" s="296"/>
      <c r="T93" s="72"/>
      <c r="U93" s="303"/>
      <c r="V93" s="290"/>
      <c r="W93" s="296"/>
      <c r="X93" s="72"/>
      <c r="Y93" s="303"/>
      <c r="Z93" s="290"/>
      <c r="AA93" s="296"/>
      <c r="AB93" s="72"/>
      <c r="AC93" s="303"/>
      <c r="AD93" s="290"/>
      <c r="AL93" s="1"/>
    </row>
    <row r="94" spans="1:38" ht="18" customHeight="1" thickBot="1">
      <c r="A94" s="58">
        <v>90</v>
      </c>
      <c r="B94" s="297" t="s">
        <v>58</v>
      </c>
      <c r="C94" s="657"/>
      <c r="D94" s="139"/>
      <c r="E94" s="140"/>
      <c r="F94" s="140"/>
      <c r="G94" s="140"/>
      <c r="H94" s="299"/>
      <c r="I94" s="141"/>
      <c r="J94" s="142"/>
      <c r="K94" s="143"/>
      <c r="L94" s="142"/>
      <c r="M94" s="144"/>
      <c r="N94" s="144" t="s">
        <v>1</v>
      </c>
      <c r="O94" s="673"/>
      <c r="P94" s="684" t="s">
        <v>179</v>
      </c>
      <c r="Q94" s="163"/>
      <c r="R94" s="16"/>
      <c r="S94" s="300"/>
      <c r="T94" s="147"/>
      <c r="U94" s="305"/>
      <c r="V94" s="301"/>
      <c r="W94" s="300"/>
      <c r="X94" s="147"/>
      <c r="Y94" s="305"/>
      <c r="Z94" s="301"/>
      <c r="AA94" s="300"/>
      <c r="AB94" s="147"/>
      <c r="AC94" s="305"/>
      <c r="AD94" s="301"/>
      <c r="AL94" s="1"/>
    </row>
    <row r="95" spans="1:38" ht="18" customHeight="1">
      <c r="A95" s="57">
        <v>91</v>
      </c>
      <c r="B95" s="286" t="s">
        <v>58</v>
      </c>
      <c r="C95" s="655"/>
      <c r="D95" s="65"/>
      <c r="E95" s="66"/>
      <c r="F95" s="66"/>
      <c r="G95" s="66"/>
      <c r="H95" s="288"/>
      <c r="I95" s="67"/>
      <c r="J95" s="68"/>
      <c r="K95" s="69"/>
      <c r="L95" s="68"/>
      <c r="M95" s="70"/>
      <c r="N95" s="70" t="s">
        <v>1</v>
      </c>
      <c r="O95" s="671"/>
      <c r="P95" s="682" t="s">
        <v>179</v>
      </c>
      <c r="Q95" s="114"/>
      <c r="R95" s="14"/>
      <c r="S95" s="296"/>
      <c r="T95" s="72"/>
      <c r="U95" s="303"/>
      <c r="V95" s="290"/>
      <c r="W95" s="296"/>
      <c r="X95" s="72"/>
      <c r="Y95" s="303"/>
      <c r="Z95" s="290"/>
      <c r="AA95" s="296"/>
      <c r="AB95" s="72"/>
      <c r="AC95" s="303"/>
      <c r="AD95" s="290"/>
      <c r="AL95" s="1"/>
    </row>
    <row r="96" spans="1:38" ht="18" customHeight="1">
      <c r="A96" s="57">
        <v>92</v>
      </c>
      <c r="B96" s="286" t="s">
        <v>58</v>
      </c>
      <c r="C96" s="655"/>
      <c r="D96" s="65"/>
      <c r="E96" s="66"/>
      <c r="F96" s="66"/>
      <c r="G96" s="66"/>
      <c r="H96" s="288"/>
      <c r="I96" s="67"/>
      <c r="J96" s="68"/>
      <c r="K96" s="69"/>
      <c r="L96" s="68"/>
      <c r="M96" s="70"/>
      <c r="N96" s="70" t="s">
        <v>1</v>
      </c>
      <c r="O96" s="671"/>
      <c r="P96" s="682" t="s">
        <v>179</v>
      </c>
      <c r="Q96" s="114"/>
      <c r="R96" s="14"/>
      <c r="S96" s="296"/>
      <c r="T96" s="72"/>
      <c r="U96" s="303"/>
      <c r="V96" s="290"/>
      <c r="W96" s="296"/>
      <c r="X96" s="72"/>
      <c r="Y96" s="303"/>
      <c r="Z96" s="290"/>
      <c r="AA96" s="296"/>
      <c r="AB96" s="72"/>
      <c r="AC96" s="303"/>
      <c r="AD96" s="290"/>
      <c r="AL96" s="1"/>
    </row>
    <row r="97" spans="1:47" ht="18" customHeight="1">
      <c r="A97" s="57">
        <v>93</v>
      </c>
      <c r="B97" s="286" t="s">
        <v>58</v>
      </c>
      <c r="C97" s="655"/>
      <c r="D97" s="65"/>
      <c r="E97" s="66"/>
      <c r="F97" s="66"/>
      <c r="G97" s="66"/>
      <c r="H97" s="288"/>
      <c r="I97" s="67"/>
      <c r="J97" s="68"/>
      <c r="K97" s="69"/>
      <c r="L97" s="68"/>
      <c r="M97" s="70"/>
      <c r="N97" s="70" t="s">
        <v>1</v>
      </c>
      <c r="O97" s="671"/>
      <c r="P97" s="682" t="s">
        <v>179</v>
      </c>
      <c r="Q97" s="114"/>
      <c r="R97" s="14"/>
      <c r="S97" s="296"/>
      <c r="T97" s="72"/>
      <c r="U97" s="303"/>
      <c r="V97" s="290"/>
      <c r="W97" s="296"/>
      <c r="X97" s="72"/>
      <c r="Y97" s="303"/>
      <c r="Z97" s="290"/>
      <c r="AA97" s="296"/>
      <c r="AB97" s="72"/>
      <c r="AC97" s="303"/>
      <c r="AD97" s="290"/>
      <c r="AL97" s="1"/>
    </row>
    <row r="98" spans="1:47" ht="18" customHeight="1">
      <c r="A98" s="57">
        <v>94</v>
      </c>
      <c r="B98" s="286" t="s">
        <v>58</v>
      </c>
      <c r="C98" s="655"/>
      <c r="D98" s="65"/>
      <c r="E98" s="66"/>
      <c r="F98" s="66"/>
      <c r="G98" s="66"/>
      <c r="H98" s="288"/>
      <c r="I98" s="67"/>
      <c r="J98" s="68"/>
      <c r="K98" s="69"/>
      <c r="L98" s="68"/>
      <c r="M98" s="70"/>
      <c r="N98" s="70" t="s">
        <v>1</v>
      </c>
      <c r="O98" s="671"/>
      <c r="P98" s="682" t="s">
        <v>179</v>
      </c>
      <c r="Q98" s="114"/>
      <c r="R98" s="14"/>
      <c r="S98" s="296"/>
      <c r="T98" s="72"/>
      <c r="U98" s="303"/>
      <c r="V98" s="290"/>
      <c r="W98" s="296"/>
      <c r="X98" s="72"/>
      <c r="Y98" s="303"/>
      <c r="Z98" s="290"/>
      <c r="AA98" s="296"/>
      <c r="AB98" s="72"/>
      <c r="AC98" s="303"/>
      <c r="AD98" s="290"/>
      <c r="AL98" s="1"/>
    </row>
    <row r="99" spans="1:47" ht="18" customHeight="1">
      <c r="A99" s="56">
        <v>95</v>
      </c>
      <c r="B99" s="291" t="s">
        <v>58</v>
      </c>
      <c r="C99" s="656"/>
      <c r="D99" s="133"/>
      <c r="E99" s="134"/>
      <c r="F99" s="134"/>
      <c r="G99" s="134"/>
      <c r="H99" s="293"/>
      <c r="I99" s="135"/>
      <c r="J99" s="136"/>
      <c r="K99" s="137"/>
      <c r="L99" s="136"/>
      <c r="M99" s="138"/>
      <c r="N99" s="138" t="s">
        <v>1</v>
      </c>
      <c r="O99" s="672"/>
      <c r="P99" s="683" t="s">
        <v>179</v>
      </c>
      <c r="Q99" s="159"/>
      <c r="R99" s="15"/>
      <c r="S99" s="294"/>
      <c r="T99" s="145"/>
      <c r="U99" s="304"/>
      <c r="V99" s="295"/>
      <c r="W99" s="294"/>
      <c r="X99" s="145"/>
      <c r="Y99" s="304"/>
      <c r="Z99" s="295"/>
      <c r="AA99" s="294"/>
      <c r="AB99" s="145"/>
      <c r="AC99" s="304"/>
      <c r="AD99" s="295"/>
      <c r="AL99" s="1"/>
    </row>
    <row r="100" spans="1:47" ht="18" customHeight="1">
      <c r="A100" s="57">
        <v>96</v>
      </c>
      <c r="B100" s="286" t="s">
        <v>58</v>
      </c>
      <c r="C100" s="655"/>
      <c r="D100" s="65"/>
      <c r="E100" s="66"/>
      <c r="F100" s="66"/>
      <c r="G100" s="66"/>
      <c r="H100" s="288"/>
      <c r="I100" s="67"/>
      <c r="J100" s="68"/>
      <c r="K100" s="69"/>
      <c r="L100" s="68"/>
      <c r="M100" s="70"/>
      <c r="N100" s="70" t="s">
        <v>1</v>
      </c>
      <c r="O100" s="671"/>
      <c r="P100" s="682" t="s">
        <v>179</v>
      </c>
      <c r="Q100" s="114"/>
      <c r="R100" s="14"/>
      <c r="S100" s="296"/>
      <c r="T100" s="72"/>
      <c r="U100" s="303"/>
      <c r="V100" s="290"/>
      <c r="W100" s="296"/>
      <c r="X100" s="72"/>
      <c r="Y100" s="303"/>
      <c r="Z100" s="290"/>
      <c r="AA100" s="296"/>
      <c r="AB100" s="72"/>
      <c r="AC100" s="303"/>
      <c r="AD100" s="290"/>
      <c r="AL100" s="1"/>
    </row>
    <row r="101" spans="1:47" ht="18" customHeight="1">
      <c r="A101" s="57">
        <v>97</v>
      </c>
      <c r="B101" s="286" t="s">
        <v>58</v>
      </c>
      <c r="C101" s="655"/>
      <c r="D101" s="65"/>
      <c r="E101" s="66"/>
      <c r="F101" s="66"/>
      <c r="G101" s="66"/>
      <c r="H101" s="288"/>
      <c r="I101" s="67"/>
      <c r="J101" s="68"/>
      <c r="K101" s="69"/>
      <c r="L101" s="68"/>
      <c r="M101" s="70"/>
      <c r="N101" s="70" t="s">
        <v>1</v>
      </c>
      <c r="O101" s="671"/>
      <c r="P101" s="682" t="s">
        <v>179</v>
      </c>
      <c r="Q101" s="114"/>
      <c r="R101" s="14"/>
      <c r="S101" s="296"/>
      <c r="T101" s="72"/>
      <c r="U101" s="303"/>
      <c r="V101" s="290"/>
      <c r="W101" s="296"/>
      <c r="X101" s="72"/>
      <c r="Y101" s="303"/>
      <c r="Z101" s="290"/>
      <c r="AA101" s="296"/>
      <c r="AB101" s="72"/>
      <c r="AC101" s="303"/>
      <c r="AD101" s="290"/>
      <c r="AL101" s="1"/>
    </row>
    <row r="102" spans="1:47" ht="18" customHeight="1">
      <c r="A102" s="57">
        <v>98</v>
      </c>
      <c r="B102" s="286" t="s">
        <v>58</v>
      </c>
      <c r="C102" s="655"/>
      <c r="D102" s="65"/>
      <c r="E102" s="66"/>
      <c r="F102" s="66"/>
      <c r="G102" s="66"/>
      <c r="H102" s="288"/>
      <c r="I102" s="67"/>
      <c r="J102" s="68"/>
      <c r="K102" s="69"/>
      <c r="L102" s="68"/>
      <c r="M102" s="70"/>
      <c r="N102" s="70" t="s">
        <v>1</v>
      </c>
      <c r="O102" s="671"/>
      <c r="P102" s="682" t="s">
        <v>179</v>
      </c>
      <c r="Q102" s="114"/>
      <c r="R102" s="14"/>
      <c r="S102" s="296"/>
      <c r="T102" s="72"/>
      <c r="U102" s="303"/>
      <c r="V102" s="290"/>
      <c r="W102" s="296"/>
      <c r="X102" s="72"/>
      <c r="Y102" s="303"/>
      <c r="Z102" s="290"/>
      <c r="AA102" s="296"/>
      <c r="AB102" s="72"/>
      <c r="AC102" s="303"/>
      <c r="AD102" s="290"/>
      <c r="AL102" s="1"/>
    </row>
    <row r="103" spans="1:47" ht="18" customHeight="1">
      <c r="A103" s="57">
        <v>99</v>
      </c>
      <c r="B103" s="286" t="s">
        <v>58</v>
      </c>
      <c r="C103" s="655"/>
      <c r="D103" s="65"/>
      <c r="E103" s="66"/>
      <c r="F103" s="66"/>
      <c r="G103" s="66"/>
      <c r="H103" s="288"/>
      <c r="I103" s="67"/>
      <c r="J103" s="68"/>
      <c r="K103" s="69"/>
      <c r="L103" s="68"/>
      <c r="M103" s="70"/>
      <c r="N103" s="70" t="s">
        <v>1</v>
      </c>
      <c r="O103" s="671"/>
      <c r="P103" s="682" t="s">
        <v>179</v>
      </c>
      <c r="Q103" s="114"/>
      <c r="R103" s="14"/>
      <c r="S103" s="296"/>
      <c r="T103" s="72"/>
      <c r="U103" s="303"/>
      <c r="V103" s="290"/>
      <c r="W103" s="296"/>
      <c r="X103" s="72"/>
      <c r="Y103" s="303"/>
      <c r="Z103" s="290"/>
      <c r="AA103" s="296"/>
      <c r="AB103" s="72"/>
      <c r="AC103" s="303"/>
      <c r="AD103" s="290"/>
      <c r="AL103" s="1"/>
    </row>
    <row r="104" spans="1:47" ht="18" customHeight="1" thickBot="1">
      <c r="A104" s="58">
        <v>100</v>
      </c>
      <c r="B104" s="297" t="s">
        <v>58</v>
      </c>
      <c r="C104" s="657"/>
      <c r="D104" s="139"/>
      <c r="E104" s="140"/>
      <c r="F104" s="140"/>
      <c r="G104" s="140"/>
      <c r="H104" s="299"/>
      <c r="I104" s="141"/>
      <c r="J104" s="142"/>
      <c r="K104" s="143"/>
      <c r="L104" s="142"/>
      <c r="M104" s="144"/>
      <c r="N104" s="144" t="s">
        <v>1</v>
      </c>
      <c r="O104" s="673"/>
      <c r="P104" s="684" t="s">
        <v>179</v>
      </c>
      <c r="Q104" s="163"/>
      <c r="R104" s="16"/>
      <c r="S104" s="300"/>
      <c r="T104" s="147"/>
      <c r="U104" s="305"/>
      <c r="V104" s="301"/>
      <c r="W104" s="300"/>
      <c r="X104" s="147"/>
      <c r="Y104" s="305"/>
      <c r="Z104" s="301"/>
      <c r="AA104" s="300"/>
      <c r="AB104" s="147"/>
      <c r="AC104" s="305"/>
      <c r="AD104" s="301"/>
      <c r="AL104" s="1"/>
    </row>
    <row r="105" spans="1:47" ht="14.25" thickBot="1">
      <c r="A105" s="1"/>
      <c r="B105" s="96" t="s">
        <v>437</v>
      </c>
      <c r="C105" s="1"/>
      <c r="D105" s="1"/>
      <c r="E105" s="1"/>
      <c r="F105" s="1"/>
      <c r="G105" s="1"/>
      <c r="H105" s="1"/>
      <c r="I105" s="1"/>
      <c r="J105" s="1"/>
      <c r="K105" s="1"/>
      <c r="L105" s="1"/>
      <c r="M105" s="96" t="s">
        <v>438</v>
      </c>
      <c r="N105" s="1"/>
      <c r="P105" s="1"/>
      <c r="Q105" s="1"/>
      <c r="R105" s="1"/>
      <c r="S105" s="1"/>
      <c r="T105" s="96" t="s">
        <v>440</v>
      </c>
      <c r="U105" s="499" t="s">
        <v>441</v>
      </c>
      <c r="V105" s="1"/>
      <c r="W105" s="1"/>
      <c r="X105" s="96" t="s">
        <v>443</v>
      </c>
      <c r="Y105" s="499" t="s">
        <v>444</v>
      </c>
      <c r="Z105" s="96"/>
      <c r="AA105" s="1"/>
      <c r="AB105" s="96" t="s">
        <v>446</v>
      </c>
      <c r="AC105" s="499" t="s">
        <v>447</v>
      </c>
      <c r="AI105" s="1"/>
      <c r="AJ105" s="1"/>
      <c r="AM105" t="s">
        <v>184</v>
      </c>
      <c r="AP105" t="s">
        <v>182</v>
      </c>
      <c r="AS105" t="s">
        <v>183</v>
      </c>
    </row>
    <row r="106" spans="1:47" ht="14.25" thickBot="1">
      <c r="B106" s="500">
        <f>COUNTIFS($B$5:$B$104,"&lt;&gt;",$D$5:$D$104,"&lt;&gt;",$M$5:$M$104,"")</f>
        <v>0</v>
      </c>
      <c r="C106" s="96"/>
      <c r="D106" s="96"/>
      <c r="E106" s="96"/>
      <c r="F106" s="96"/>
      <c r="G106" s="96"/>
      <c r="H106" s="96"/>
      <c r="I106" s="96"/>
      <c r="J106" s="96"/>
      <c r="K106" s="96"/>
      <c r="L106" s="96"/>
      <c r="M106" s="500">
        <f>COUNTIFS($M$5:$M$104,"&lt;&gt;")</f>
        <v>0</v>
      </c>
      <c r="N106" s="96"/>
      <c r="O106" s="96"/>
      <c r="P106" s="96"/>
      <c r="Q106" s="45">
        <f>COUNTIFS($Q$5:$Q$104,"&lt;&gt;")</f>
        <v>0</v>
      </c>
      <c r="R106" s="45">
        <f>COUNTIFS($R$5:$R$104,"&lt;&gt;")</f>
        <v>0</v>
      </c>
      <c r="S106" s="96"/>
      <c r="T106" s="45">
        <f>COUNTIFS(T5:T104,"&lt;&gt;",$D5:$D104,"&lt;&gt;")</f>
        <v>0</v>
      </c>
      <c r="U106" s="45">
        <f>COUNTIFS(T5:T104,"&lt;&gt;",$D5:$D104,"&lt;&gt;",$M5:$M104,"&lt;&gt;")</f>
        <v>0</v>
      </c>
      <c r="V106" s="96"/>
      <c r="W106" s="96"/>
      <c r="X106" s="45">
        <f>COUNTIFS(X5:X104,"&lt;&gt;",$D5:$D104,"&lt;&gt;")</f>
        <v>0</v>
      </c>
      <c r="Y106" s="45">
        <f>COUNTIFS(X5:X104,"&lt;&gt;",$D5:$D104,"&lt;&gt;",$M5:$M104,"&lt;&gt;")</f>
        <v>0</v>
      </c>
      <c r="Z106" s="96"/>
      <c r="AA106" s="96"/>
      <c r="AB106" s="45">
        <f>COUNTIFS(AB5:AB104,"&lt;&gt;",$D5:$D104,"&lt;&gt;")</f>
        <v>0</v>
      </c>
      <c r="AC106" s="45">
        <f>COUNTIFS(AB5:AB104,"&lt;&gt;",$D5:$D104,"&lt;&gt;",$M5:$M104,"&lt;&gt;")</f>
        <v>0</v>
      </c>
      <c r="AD106" s="96"/>
      <c r="AI106" s="96"/>
      <c r="AJ106" s="96"/>
      <c r="AK106" s="45">
        <f>総括申込!U6</f>
        <v>0</v>
      </c>
      <c r="AL106" s="96"/>
      <c r="AM106" s="505">
        <f>IF(OR($AK106="一般",$AK106="大学"),$T106+$X106+$AB106,0)</f>
        <v>0</v>
      </c>
      <c r="AN106" s="506">
        <f>IF(OR($AK106="一般",$AK106="大学"),$U106+$Y106+$AC106,0)</f>
        <v>0</v>
      </c>
      <c r="AO106" s="507"/>
      <c r="AP106" s="505">
        <f>IF($AK106="高校",$T106+$X106+$AB106,0)</f>
        <v>0</v>
      </c>
      <c r="AQ106" s="506">
        <f>IF($AK106="高校",$U106+$Y106+$AC106,0)</f>
        <v>0</v>
      </c>
      <c r="AR106" s="507"/>
      <c r="AS106" s="505">
        <f>IF($AK106="中学",$T106+$X106+$AB106,0)</f>
        <v>0</v>
      </c>
      <c r="AT106" s="506">
        <f>IF($AK106="中学",$U106+$Y106+$AC106,0)</f>
        <v>0</v>
      </c>
      <c r="AU106" s="507"/>
    </row>
  </sheetData>
  <sheetProtection algorithmName="SHA-512" hashValue="Rl1MYHN3AYYMFP3ZzViPh7e0y8RUhIWPX4hidKisNb1I2pXGl6Bff5f5/6B4EJ547qK7u4RUaGSJGFZPUA8KRQ==" saltValue="eIPciP8hApbfe0QdYR/CRA==" spinCount="100000" sheet="1" objects="1" scenarios="1"/>
  <mergeCells count="11">
    <mergeCell ref="C2:C3"/>
    <mergeCell ref="AB2:AD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AC5:AD104 K5:L104 U5:V104 H5:I104 Y5:Z104" xr:uid="{5F7CD7D6-3A99-46BE-A7BC-051D08FD692A}"/>
    <dataValidation type="list" showErrorMessage="1" errorTitle="区分エラー" error="選手区分を選択してください" prompt="ｸﾗﾌﾞﾁｰﾑの中高生は「中学」、「高校」を選択" sqref="O6:O104" xr:uid="{A7E2D2C4-D72D-4C15-B9DD-18FE6023E4ED}">
      <formula1>選手区分</formula1>
    </dataValidation>
    <dataValidation type="list" showErrorMessage="1" errorTitle="選択エラー" error="○を選択してください" prompt="新規ﾅﾝﾊﾞｰ希望時は「○」を選択_x000a_" sqref="B6:B10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O5" xr:uid="{AE293F8D-166D-40AE-8312-BFAC4EB6A325}">
      <formula1>選手区分</formula1>
    </dataValidation>
    <dataValidation imeMode="off" allowBlank="1" showInputMessage="1" showErrorMessage="1" prompt="「/」を入れず西暦年の下2桁と月日を6文字の数字だけで入力" sqref="J5:J104" xr:uid="{4EAB83BD-BCD5-4C6B-B553-3DE8BF58B7E2}"/>
    <dataValidation imeMode="halfKatakana" allowBlank="1" showInputMessage="1" showErrorMessage="1" sqref="F5:G104" xr:uid="{46E5DE24-4AAA-475B-AB8F-B5CE03FF60A0}"/>
    <dataValidation imeMode="off" allowBlank="1" showInputMessage="1" showErrorMessage="1" prompt="第1回記録会で付与されたﾅﾝﾊﾞｰを入力" sqref="C5" xr:uid="{CBA3944C-B37F-40E5-8E80-ED968AA76D36}"/>
    <dataValidation imeMode="off" allowBlank="1" showErrorMessage="1" prompt="第1回記録会に付与されたﾅﾝﾊﾞｰを記入" sqref="C6:C104" xr:uid="{7605EFC6-9060-4704-848B-73F7861E49A6}"/>
    <dataValidation type="list" showInputMessage="1" showErrorMessage="1" errorTitle="種目エラー" error="ｴﾝﾄﾘｰ種目を選択してください" prompt="種目を選択" sqref="T5 X5 AB5" xr:uid="{49416AEF-6EA1-49C0-9855-A21C0895DB3F}">
      <formula1>_2記録会女子</formula1>
    </dataValidation>
    <dataValidation type="list" showErrorMessage="1" errorTitle="種目エラー" error="ｴﾝﾄﾘｰ種目を選択してください" prompt="種目を選択" sqref="T6:T104 X6:X104 AB6:AB104" xr:uid="{A86F8D5C-8353-44D0-AE36-89D75F32D599}">
      <formula1>_2記録会女子</formula1>
    </dataValidation>
    <dataValidation type="list" showInputMessage="1" showErrorMessage="1" errorTitle="選択エラー" error="強化指定選手は〇を選択してください" prompt="強化指定選手は「○」を選択" sqref="M5" xr:uid="{FF6C7F2F-42C4-46BA-82B2-0E91DF8F4368}">
      <formula1>有無</formula1>
    </dataValidation>
    <dataValidation type="list" showErrorMessage="1" errorTitle="選択エラー" error="強化指定選手は〇を選択してください" prompt="強化指定選手は「○」を選択" sqref="M6:M104" xr:uid="{6170818C-F9BD-45BE-8DE5-7241CAB87D01}">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C546FA80-41A5-4274-B489-454BFB5CBBA2}">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104" xr:uid="{6BD69C21-1922-4B70-8505-974C8D0B9AD5}">
      <formula1>ﾘﾚｰﾁｰﾑｺｰﾄﾞ</formula1>
    </dataValidation>
    <dataValidation imeMode="on" allowBlank="1" showInputMessage="1" showErrorMessage="1" sqref="D5:E104" xr:uid="{6033577F-142E-4E16-85FD-F3379015224C}"/>
  </dataValidations>
  <printOptions horizontalCentered="1"/>
  <pageMargins left="0.31496062992125984" right="0.19685039370078741" top="0.47244094488188981" bottom="0.39370078740157483" header="0.31496062992125984" footer="0.31496062992125984"/>
  <pageSetup paperSize="9" scale="73" fitToWidth="0" fitToHeight="0"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N6:N104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N5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codeName="Sheet9">
    <tabColor rgb="FF00B050"/>
  </sheetPr>
  <dimension ref="A1:K44"/>
  <sheetViews>
    <sheetView showZeros="0" zoomScale="90" zoomScaleNormal="90" workbookViewId="0">
      <pane ySplit="3" topLeftCell="A4" activePane="bottomLeft" state="frozen"/>
      <selection activeCell="AC20" sqref="AC20"/>
      <selection pane="bottomLef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106"/>
    </row>
    <row r="2" spans="1:11" ht="19.5" thickBot="1">
      <c r="A2" s="261" t="s">
        <v>432</v>
      </c>
      <c r="B2" s="306"/>
      <c r="C2" s="306"/>
      <c r="D2" s="306"/>
      <c r="E2" s="306"/>
      <c r="F2" s="306"/>
      <c r="G2" s="306"/>
      <c r="H2" s="306"/>
      <c r="I2" s="306"/>
      <c r="J2" s="306"/>
    </row>
    <row r="3" spans="1:11" ht="19.5" thickBot="1">
      <c r="B3" s="984" t="s">
        <v>287</v>
      </c>
      <c r="C3" s="984"/>
      <c r="D3" s="984"/>
      <c r="E3" s="984"/>
      <c r="F3" s="984"/>
      <c r="H3" s="45" t="s">
        <v>185</v>
      </c>
      <c r="I3" s="394">
        <f>総括申込!T42</f>
        <v>0</v>
      </c>
    </row>
    <row r="4" spans="1:11" ht="19.5" thickBot="1">
      <c r="B4" s="307"/>
      <c r="C4" s="307"/>
      <c r="D4" s="307"/>
      <c r="E4" s="307"/>
      <c r="F4" s="307"/>
      <c r="H4" s="96"/>
      <c r="I4" s="263"/>
    </row>
    <row r="5" spans="1:11" ht="24" customHeight="1" thickBot="1">
      <c r="A5" s="261" t="s">
        <v>288</v>
      </c>
      <c r="E5" s="45" t="s">
        <v>177</v>
      </c>
      <c r="F5" s="197">
        <f>総括申込!C9</f>
        <v>0</v>
      </c>
      <c r="H5" s="308"/>
      <c r="I5" s="308"/>
    </row>
    <row r="6" spans="1:11" ht="14.25" customHeight="1">
      <c r="A6" s="77" t="s">
        <v>160</v>
      </c>
      <c r="B6" s="78" t="s">
        <v>165</v>
      </c>
      <c r="C6" s="985" t="s">
        <v>347</v>
      </c>
      <c r="D6" s="952"/>
      <c r="E6" s="973"/>
      <c r="F6" s="967" t="s">
        <v>350</v>
      </c>
      <c r="H6" s="658" t="s">
        <v>673</v>
      </c>
      <c r="I6" s="986" t="s">
        <v>348</v>
      </c>
      <c r="J6" s="986"/>
      <c r="K6" s="986"/>
    </row>
    <row r="7" spans="1:11" ht="15" thickBot="1">
      <c r="A7" s="79" t="s">
        <v>161</v>
      </c>
      <c r="B7" s="129" t="s">
        <v>166</v>
      </c>
      <c r="C7" s="309"/>
      <c r="D7" s="80" t="s">
        <v>349</v>
      </c>
      <c r="E7" s="310" t="s">
        <v>338</v>
      </c>
      <c r="F7" s="968"/>
      <c r="I7" s="986"/>
      <c r="J7" s="986"/>
      <c r="K7" s="986"/>
    </row>
    <row r="8" spans="1:11" ht="15" thickBot="1">
      <c r="A8" s="81" t="s">
        <v>162</v>
      </c>
      <c r="B8" s="82" t="s">
        <v>157</v>
      </c>
      <c r="C8" s="311"/>
      <c r="D8" s="83" t="s">
        <v>164</v>
      </c>
      <c r="E8" s="312" t="s">
        <v>351</v>
      </c>
      <c r="F8" s="198" t="s">
        <v>168</v>
      </c>
      <c r="G8" s="313"/>
      <c r="H8" s="37"/>
      <c r="I8" s="986"/>
      <c r="J8" s="986"/>
      <c r="K8" s="986"/>
    </row>
    <row r="9" spans="1:11" ht="14.25" customHeight="1">
      <c r="A9" s="314">
        <v>1</v>
      </c>
      <c r="B9" s="315"/>
      <c r="C9" s="316"/>
      <c r="D9" s="154"/>
      <c r="E9" s="317"/>
      <c r="F9" s="509" t="str">
        <f>IF(B9="","",IF(B9="○",F$5,F$5&amp;" "&amp;B9))</f>
        <v/>
      </c>
      <c r="G9" s="318"/>
      <c r="I9" s="987" t="s">
        <v>352</v>
      </c>
      <c r="J9" s="987"/>
      <c r="K9" s="987"/>
    </row>
    <row r="10" spans="1:11" ht="14.25" customHeight="1">
      <c r="A10" s="319">
        <v>2</v>
      </c>
      <c r="B10" s="320"/>
      <c r="C10" s="321"/>
      <c r="D10" s="322"/>
      <c r="E10" s="323"/>
      <c r="F10" s="511" t="str">
        <f t="shared" ref="F10:F23" si="0">IF(B10="","",IF(B10="○",F$5,F$5&amp;" "&amp;B10))</f>
        <v/>
      </c>
      <c r="G10" s="318"/>
      <c r="I10" s="987"/>
      <c r="J10" s="987"/>
      <c r="K10" s="987"/>
    </row>
    <row r="11" spans="1:11" ht="14.25" customHeight="1">
      <c r="A11" s="319">
        <v>3</v>
      </c>
      <c r="B11" s="320"/>
      <c r="C11" s="321"/>
      <c r="D11" s="322"/>
      <c r="E11" s="323"/>
      <c r="F11" s="511" t="str">
        <f t="shared" si="0"/>
        <v/>
      </c>
      <c r="G11" s="318"/>
      <c r="I11" s="37" t="s">
        <v>386</v>
      </c>
    </row>
    <row r="12" spans="1:11" ht="14.25">
      <c r="A12" s="319">
        <v>4</v>
      </c>
      <c r="B12" s="320"/>
      <c r="C12" s="321"/>
      <c r="D12" s="322"/>
      <c r="E12" s="323"/>
      <c r="F12" s="511" t="str">
        <f t="shared" si="0"/>
        <v/>
      </c>
      <c r="G12" s="318"/>
      <c r="I12" s="38" t="s">
        <v>165</v>
      </c>
      <c r="J12" s="31"/>
      <c r="K12" s="32"/>
    </row>
    <row r="13" spans="1:11" ht="14.25" customHeight="1" thickBot="1">
      <c r="A13" s="324">
        <v>5</v>
      </c>
      <c r="B13" s="325"/>
      <c r="C13" s="326"/>
      <c r="D13" s="327"/>
      <c r="E13" s="328"/>
      <c r="F13" s="512" t="str">
        <f t="shared" si="0"/>
        <v/>
      </c>
      <c r="G13" s="318"/>
      <c r="I13" s="39" t="s">
        <v>166</v>
      </c>
      <c r="J13" s="33" t="s">
        <v>167</v>
      </c>
      <c r="K13" s="34"/>
    </row>
    <row r="14" spans="1:11" ht="15" thickTop="1">
      <c r="A14" s="400">
        <v>6</v>
      </c>
      <c r="B14" s="401"/>
      <c r="C14" s="402"/>
      <c r="D14" s="403"/>
      <c r="E14" s="404"/>
      <c r="F14" s="513" t="str">
        <f t="shared" si="0"/>
        <v/>
      </c>
      <c r="G14" s="318"/>
      <c r="I14" s="40" t="s">
        <v>157</v>
      </c>
      <c r="J14" s="35" t="s">
        <v>168</v>
      </c>
      <c r="K14" s="36"/>
    </row>
    <row r="15" spans="1:11" ht="14.25">
      <c r="A15" s="319">
        <v>7</v>
      </c>
      <c r="B15" s="320"/>
      <c r="C15" s="321"/>
      <c r="D15" s="322"/>
      <c r="E15" s="323"/>
      <c r="F15" s="511" t="str">
        <f t="shared" si="0"/>
        <v/>
      </c>
      <c r="G15" s="318"/>
      <c r="I15" s="41" t="s">
        <v>323</v>
      </c>
      <c r="J15" s="334" t="s">
        <v>373</v>
      </c>
      <c r="K15" s="335"/>
    </row>
    <row r="16" spans="1:11" ht="14.25">
      <c r="A16" s="319">
        <v>8</v>
      </c>
      <c r="B16" s="320"/>
      <c r="C16" s="321"/>
      <c r="D16" s="322"/>
      <c r="E16" s="323"/>
      <c r="F16" s="511" t="str">
        <f t="shared" si="0"/>
        <v/>
      </c>
      <c r="G16" s="318"/>
      <c r="I16" s="41" t="s">
        <v>324</v>
      </c>
      <c r="J16" s="334" t="s">
        <v>374</v>
      </c>
      <c r="K16" s="335"/>
    </row>
    <row r="17" spans="1:11" ht="14.25">
      <c r="A17" s="319">
        <v>9</v>
      </c>
      <c r="B17" s="320"/>
      <c r="C17" s="321"/>
      <c r="D17" s="322"/>
      <c r="E17" s="323"/>
      <c r="F17" s="511" t="str">
        <f t="shared" si="0"/>
        <v/>
      </c>
      <c r="G17" s="318"/>
      <c r="I17" s="41" t="s">
        <v>353</v>
      </c>
      <c r="J17" s="336" t="s">
        <v>354</v>
      </c>
      <c r="K17" s="335"/>
    </row>
    <row r="18" spans="1:11" ht="14.25">
      <c r="A18" s="324">
        <v>10</v>
      </c>
      <c r="B18" s="325"/>
      <c r="C18" s="326"/>
      <c r="D18" s="327"/>
      <c r="E18" s="328"/>
      <c r="F18" s="512" t="str">
        <f t="shared" si="0"/>
        <v/>
      </c>
      <c r="G18" s="318"/>
      <c r="I18" s="341" t="s">
        <v>332</v>
      </c>
      <c r="J18" s="342" t="s">
        <v>375</v>
      </c>
      <c r="K18" s="343"/>
    </row>
    <row r="19" spans="1:11" ht="14.25">
      <c r="A19" s="329">
        <v>11</v>
      </c>
      <c r="B19" s="330"/>
      <c r="C19" s="331"/>
      <c r="D19" s="332"/>
      <c r="E19" s="333"/>
      <c r="F19" s="514" t="str">
        <f t="shared" si="0"/>
        <v/>
      </c>
      <c r="G19" s="318"/>
      <c r="I19" s="96"/>
    </row>
    <row r="20" spans="1:11" ht="13.5" customHeight="1">
      <c r="A20" s="319">
        <v>12</v>
      </c>
      <c r="B20" s="320"/>
      <c r="C20" s="321"/>
      <c r="D20" s="322"/>
      <c r="E20" s="323"/>
      <c r="F20" s="511" t="str">
        <f t="shared" si="0"/>
        <v/>
      </c>
      <c r="G20" s="318"/>
      <c r="I20" s="96"/>
    </row>
    <row r="21" spans="1:11" ht="14.25" customHeight="1">
      <c r="A21" s="319">
        <v>13</v>
      </c>
      <c r="B21" s="320"/>
      <c r="C21" s="321"/>
      <c r="D21" s="322"/>
      <c r="E21" s="323"/>
      <c r="F21" s="511" t="str">
        <f t="shared" si="0"/>
        <v/>
      </c>
      <c r="G21" s="318"/>
      <c r="I21" s="96"/>
    </row>
    <row r="22" spans="1:11" ht="14.25">
      <c r="A22" s="319">
        <v>14</v>
      </c>
      <c r="B22" s="320"/>
      <c r="C22" s="321"/>
      <c r="D22" s="322"/>
      <c r="E22" s="323"/>
      <c r="F22" s="511" t="str">
        <f t="shared" si="0"/>
        <v/>
      </c>
      <c r="G22" s="318"/>
      <c r="I22" s="96"/>
    </row>
    <row r="23" spans="1:11" ht="15" thickBot="1">
      <c r="A23" s="337">
        <v>15</v>
      </c>
      <c r="B23" s="338"/>
      <c r="C23" s="339"/>
      <c r="D23" s="155"/>
      <c r="E23" s="340"/>
      <c r="F23" s="510" t="str">
        <f t="shared" si="0"/>
        <v/>
      </c>
      <c r="G23" s="318"/>
      <c r="I23" s="96"/>
    </row>
    <row r="24" spans="1:11" ht="14.25" customHeight="1" thickBot="1">
      <c r="D24" s="44">
        <f>COUNTIFS(D9:D23,"&lt;&gt;")</f>
        <v>0</v>
      </c>
      <c r="G24" s="318"/>
    </row>
    <row r="25" spans="1:11" ht="24" customHeight="1" thickBot="1">
      <c r="A25" s="261" t="s">
        <v>289</v>
      </c>
      <c r="G25" s="318"/>
    </row>
    <row r="26" spans="1:11" ht="14.25">
      <c r="A26" s="77" t="s">
        <v>160</v>
      </c>
      <c r="B26" s="344" t="s">
        <v>165</v>
      </c>
      <c r="C26" s="985" t="s">
        <v>232</v>
      </c>
      <c r="D26" s="952"/>
      <c r="E26" s="973"/>
      <c r="F26" s="967" t="s">
        <v>350</v>
      </c>
      <c r="G26" s="318"/>
    </row>
    <row r="27" spans="1:11" ht="15" thickBot="1">
      <c r="A27" s="79" t="s">
        <v>161</v>
      </c>
      <c r="B27" s="129" t="s">
        <v>166</v>
      </c>
      <c r="C27" s="309"/>
      <c r="D27" s="80" t="s">
        <v>173</v>
      </c>
      <c r="E27" s="310" t="s">
        <v>338</v>
      </c>
      <c r="F27" s="968"/>
      <c r="G27" s="318"/>
    </row>
    <row r="28" spans="1:11" ht="14.25" customHeight="1" thickBot="1">
      <c r="A28" s="81" t="s">
        <v>162</v>
      </c>
      <c r="B28" s="345" t="s">
        <v>323</v>
      </c>
      <c r="C28" s="311"/>
      <c r="D28" s="83" t="s">
        <v>210</v>
      </c>
      <c r="E28" s="312" t="s">
        <v>222</v>
      </c>
      <c r="F28" s="198" t="s">
        <v>373</v>
      </c>
      <c r="G28" s="318"/>
    </row>
    <row r="29" spans="1:11" ht="14.25">
      <c r="A29" s="314">
        <v>1</v>
      </c>
      <c r="B29" s="315"/>
      <c r="C29" s="346"/>
      <c r="D29" s="154"/>
      <c r="E29" s="317"/>
      <c r="F29" s="509" t="str">
        <f t="shared" ref="F29:F38" si="1">IF(B29="","",IF(B29="○",F$5,F$5&amp;" "&amp;B29))</f>
        <v/>
      </c>
      <c r="G29" s="318"/>
    </row>
    <row r="30" spans="1:11" ht="14.25">
      <c r="A30" s="319">
        <v>2</v>
      </c>
      <c r="B30" s="320"/>
      <c r="C30" s="347"/>
      <c r="D30" s="322"/>
      <c r="E30" s="323"/>
      <c r="F30" s="511" t="str">
        <f t="shared" si="1"/>
        <v/>
      </c>
      <c r="G30" s="318"/>
    </row>
    <row r="31" spans="1:11" ht="14.25">
      <c r="A31" s="319">
        <v>3</v>
      </c>
      <c r="B31" s="320"/>
      <c r="C31" s="347"/>
      <c r="D31" s="322"/>
      <c r="E31" s="323"/>
      <c r="F31" s="511" t="str">
        <f t="shared" si="1"/>
        <v/>
      </c>
      <c r="G31" s="318"/>
    </row>
    <row r="32" spans="1:11" ht="14.25">
      <c r="A32" s="319">
        <v>4</v>
      </c>
      <c r="B32" s="320"/>
      <c r="C32" s="347"/>
      <c r="D32" s="322"/>
      <c r="E32" s="323"/>
      <c r="F32" s="511" t="str">
        <f t="shared" si="1"/>
        <v/>
      </c>
      <c r="G32" s="318"/>
    </row>
    <row r="33" spans="1:7" ht="14.25">
      <c r="A33" s="324">
        <v>5</v>
      </c>
      <c r="B33" s="325"/>
      <c r="C33" s="348"/>
      <c r="D33" s="327"/>
      <c r="E33" s="328"/>
      <c r="F33" s="512" t="str">
        <f t="shared" si="1"/>
        <v/>
      </c>
      <c r="G33" s="318"/>
    </row>
    <row r="34" spans="1:7" ht="14.25">
      <c r="A34" s="329">
        <v>6</v>
      </c>
      <c r="B34" s="401"/>
      <c r="C34" s="349"/>
      <c r="D34" s="403"/>
      <c r="E34" s="333"/>
      <c r="F34" s="514" t="str">
        <f t="shared" si="1"/>
        <v/>
      </c>
      <c r="G34" s="318"/>
    </row>
    <row r="35" spans="1:7" ht="14.25">
      <c r="A35" s="319">
        <v>7</v>
      </c>
      <c r="B35" s="320"/>
      <c r="C35" s="347"/>
      <c r="D35" s="322"/>
      <c r="E35" s="323"/>
      <c r="F35" s="511" t="str">
        <f t="shared" si="1"/>
        <v/>
      </c>
      <c r="G35" s="318"/>
    </row>
    <row r="36" spans="1:7" ht="14.25">
      <c r="A36" s="319">
        <v>8</v>
      </c>
      <c r="B36" s="320"/>
      <c r="C36" s="347"/>
      <c r="D36" s="322"/>
      <c r="E36" s="323"/>
      <c r="F36" s="511" t="str">
        <f t="shared" si="1"/>
        <v/>
      </c>
      <c r="G36" s="318"/>
    </row>
    <row r="37" spans="1:7" ht="14.25">
      <c r="A37" s="319">
        <v>9</v>
      </c>
      <c r="B37" s="320"/>
      <c r="C37" s="347"/>
      <c r="D37" s="322"/>
      <c r="E37" s="323"/>
      <c r="F37" s="511" t="str">
        <f t="shared" si="1"/>
        <v/>
      </c>
      <c r="G37" s="318"/>
    </row>
    <row r="38" spans="1:7" ht="14.25">
      <c r="A38" s="324">
        <v>10</v>
      </c>
      <c r="B38" s="325"/>
      <c r="C38" s="348"/>
      <c r="D38" s="327"/>
      <c r="E38" s="328"/>
      <c r="F38" s="512" t="str">
        <f t="shared" si="1"/>
        <v/>
      </c>
      <c r="G38" s="318"/>
    </row>
    <row r="39" spans="1:7" ht="14.25">
      <c r="A39" s="329">
        <v>11</v>
      </c>
      <c r="B39" s="330"/>
      <c r="C39" s="349"/>
      <c r="D39" s="332"/>
      <c r="E39" s="333"/>
      <c r="F39" s="514" t="str">
        <f t="shared" ref="F39:F43" si="2">IF(B39="","",IF(B39="○",F$5,F$5&amp;" "&amp;B39))</f>
        <v/>
      </c>
      <c r="G39" s="318"/>
    </row>
    <row r="40" spans="1:7" ht="14.25">
      <c r="A40" s="319">
        <v>12</v>
      </c>
      <c r="B40" s="320"/>
      <c r="C40" s="347"/>
      <c r="D40" s="322"/>
      <c r="E40" s="323"/>
      <c r="F40" s="511" t="str">
        <f t="shared" si="2"/>
        <v/>
      </c>
      <c r="G40" s="318"/>
    </row>
    <row r="41" spans="1:7" ht="14.25">
      <c r="A41" s="319">
        <v>13</v>
      </c>
      <c r="B41" s="320"/>
      <c r="C41" s="347"/>
      <c r="D41" s="322"/>
      <c r="E41" s="323"/>
      <c r="F41" s="511" t="str">
        <f t="shared" si="2"/>
        <v/>
      </c>
      <c r="G41" s="318"/>
    </row>
    <row r="42" spans="1:7" ht="14.25">
      <c r="A42" s="319">
        <v>14</v>
      </c>
      <c r="B42" s="320"/>
      <c r="C42" s="347"/>
      <c r="D42" s="322"/>
      <c r="E42" s="323"/>
      <c r="F42" s="511" t="str">
        <f t="shared" si="2"/>
        <v/>
      </c>
      <c r="G42" s="318"/>
    </row>
    <row r="43" spans="1:7" ht="15" thickBot="1">
      <c r="A43" s="337">
        <v>15</v>
      </c>
      <c r="B43" s="338"/>
      <c r="C43" s="350"/>
      <c r="D43" s="155"/>
      <c r="E43" s="340"/>
      <c r="F43" s="510" t="str">
        <f t="shared" si="2"/>
        <v/>
      </c>
      <c r="G43" s="318"/>
    </row>
    <row r="44" spans="1:7" ht="14.25" thickBot="1">
      <c r="D44" s="44">
        <f>COUNTIFS(D29:D43,"&lt;&gt;")</f>
        <v>0</v>
      </c>
    </row>
  </sheetData>
  <sheetProtection algorithmName="SHA-512" hashValue="IQUPFKwR9y2Qy1CgTe64jLpTwCRI1LL6JTVQ3n49iBsBsZWADM4mNhwdd4y2+EChQrynscGUgnspPZ8VLzGe5g==" saltValue="wj0gyp2NNg7hKSAYZgshcw==" spinCount="100000" sheet="1" objects="1" scenarios="1"/>
  <mergeCells count="7">
    <mergeCell ref="B3:F3"/>
    <mergeCell ref="C6:E6"/>
    <mergeCell ref="I6:K8"/>
    <mergeCell ref="I9:K10"/>
    <mergeCell ref="C26:E26"/>
    <mergeCell ref="F6:F7"/>
    <mergeCell ref="F26:F27"/>
  </mergeCells>
  <phoneticPr fontId="1"/>
  <dataValidations count="7">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29" xr:uid="{4A8D572A-584B-4C92-A7AC-7CB65BDCD36B}">
      <formula1>記録会ﾘﾚｰ女子</formula1>
    </dataValidation>
    <dataValidation type="list" showErrorMessage="1" errorTitle="リレー種目エラー" error="4x100mRまたは4x400mRを選択してください" prompt="種目を選択" sqref="D30:D43" xr:uid="{5F6D9C2A-9F6E-4706-8EBD-1B173D28507D}">
      <formula1>記録会ﾘﾚｰ女子</formula1>
    </dataValidation>
    <dataValidation type="list" showInputMessage="1" showErrorMessage="1" errorTitle="チームコードエラー" error="〇またはA～Jを選択してください" prompt="個人申込に合わせてﾁｰﾑｺｰﾄﾞを選択" sqref="B9 B29" xr:uid="{6C28CF0F-8DCF-4EAE-B7FD-BB3DD8FA95F0}">
      <formula1>ﾘﾚｰﾁｰﾑｺｰﾄﾞ</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 type="list" showInputMessage="1" showErrorMessage="1" errorTitle="リレー種目エラー" error="4x100mRまたは4x400mRを選択してください" prompt="ﾘﾚｰ種目を選択" sqref="D9" xr:uid="{FBD172B6-37DC-4880-8F9B-8306BC81CE8F}">
      <formula1>記録会ﾘﾚｰ男子</formula1>
    </dataValidation>
    <dataValidation type="list" showErrorMessage="1" errorTitle="リレー種目エラー" error="4x100mRまたは4x400mRを選択してください" prompt="種目を選択" sqref="D10:D23" xr:uid="{41AF2CF2-413F-4056-B591-2750FCED5662}">
      <formula1>記録会ﾘﾚｰ男子</formula1>
    </dataValidation>
  </dataValidation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申込方法</vt:lpstr>
      <vt:lpstr>総括申込</vt:lpstr>
      <vt:lpstr>選手権-男子</vt:lpstr>
      <vt:lpstr>選手権-女子</vt:lpstr>
      <vt:lpstr>選手権-ﾘﾚｰ</vt:lpstr>
      <vt:lpstr>選手権-混成記録明細</vt:lpstr>
      <vt:lpstr>第2回記録会-男子</vt:lpstr>
      <vt:lpstr>第2回記録会-女子</vt:lpstr>
      <vt:lpstr>第2回記録会-ﾘﾚｰ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'選手権-ﾘﾚｰ'!Print_Area</vt:lpstr>
      <vt:lpstr>'選手権-混成記録明細'!Print_Area</vt:lpstr>
      <vt:lpstr>'選手権-女子'!Print_Area</vt:lpstr>
      <vt:lpstr>'選手権-男子'!Print_Area</vt:lpstr>
      <vt:lpstr>総括申込!Print_Area</vt:lpstr>
      <vt:lpstr>'第2回記録会-ﾘﾚｰ'!Print_Area</vt:lpstr>
      <vt:lpstr>'第2回記録会-女子'!Print_Area</vt:lpstr>
      <vt:lpstr>'第2回記録会-男子'!Print_Area</vt:lpstr>
      <vt:lpstr>'選手権-女子'!Print_Titles</vt:lpstr>
      <vt:lpstr>'選手権-男子'!Print_Titles</vt:lpstr>
      <vt:lpstr>'第2回記録会-女子'!Print_Titles</vt:lpstr>
      <vt:lpstr>'第2回記録会-男子'!Print_Titles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2023-05-08T13:38:11Z</dcterms:modified>
</cp:coreProperties>
</file>