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defaultThemeVersion="124226"/>
  <xr:revisionPtr revIDLastSave="0" documentId="13_ncr:1_{1A055FDE-4D35-4058-A3EB-0F7F37DE9BCD}" xr6:coauthVersionLast="47" xr6:coauthVersionMax="47" xr10:uidLastSave="{00000000-0000-0000-0000-000000000000}"/>
  <bookViews>
    <workbookView xWindow="-120" yWindow="-120" windowWidth="20730" windowHeight="11310" tabRatio="640" activeTab="1" xr2:uid="{91E4798E-8B8B-4421-8075-BAECC2D19872}"/>
  </bookViews>
  <sheets>
    <sheet name="申込方法" sheetId="19" r:id="rId1"/>
    <sheet name="総括申込" sheetId="2" r:id="rId2"/>
    <sheet name="第1回記録会-男子" sheetId="20" r:id="rId3"/>
    <sheet name="第1回記録会-女子" sheetId="21" r:id="rId4"/>
    <sheet name="第1回記録会-ﾘﾚｰ" sheetId="22" r:id="rId5"/>
    <sheet name="コード表" sheetId="17" state="hidden" r:id="rId6"/>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申込方法!$A$1:$AA$283</definedName>
    <definedName name="_xlnm.Print_Area" localSheetId="1">総括申込!$A$1:$V$35</definedName>
    <definedName name="_xlnm.Print_Area" localSheetId="4">'第1回記録会-ﾘﾚｰ'!$A$1:$L$45</definedName>
    <definedName name="_xlnm.Print_Area" localSheetId="3">'第1回記録会-女子'!$A$5:$AH$54</definedName>
    <definedName name="_xlnm.Print_Area" localSheetId="2">'第1回記録会-男子'!$A$5:$AH$54</definedName>
    <definedName name="_xlnm.Print_Titles" localSheetId="3">'第1回記録会-女子'!$1:$3</definedName>
    <definedName name="_xlnm.Print_Titles" localSheetId="2">'第1回記録会-男子'!$1:$3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K1" i="22"/>
  <c r="AH1" i="21"/>
  <c r="AH1" i="20"/>
  <c r="BC16" i="2"/>
  <c r="U25" i="2"/>
  <c r="U24" i="2"/>
  <c r="BB16" i="2"/>
  <c r="AZ6" i="2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AZ106" i="21"/>
  <c r="AZ106" i="20"/>
  <c r="Y106" i="21"/>
  <c r="AG106" i="21"/>
  <c r="AF106" i="21"/>
  <c r="AC106" i="21"/>
  <c r="AB106" i="21"/>
  <c r="X106" i="21"/>
  <c r="U106" i="21"/>
  <c r="T106" i="21"/>
  <c r="AF106" i="20"/>
  <c r="AB106" i="20"/>
  <c r="AG106" i="20"/>
  <c r="AC106" i="20"/>
  <c r="Y106" i="20"/>
  <c r="U106" i="20"/>
  <c r="X106" i="20"/>
  <c r="T106" i="20"/>
  <c r="R106" i="21"/>
  <c r="Q106" i="21"/>
  <c r="R106" i="20"/>
  <c r="Q106" i="20"/>
  <c r="B106" i="21"/>
  <c r="B106" i="20"/>
  <c r="Q16" i="2" s="1"/>
  <c r="N17" i="2"/>
  <c r="N16" i="2"/>
  <c r="D44" i="22"/>
  <c r="D24" i="22"/>
  <c r="U26" i="2" l="1"/>
  <c r="AK106" i="21"/>
  <c r="AS106" i="21" s="1"/>
  <c r="M106" i="21"/>
  <c r="Q17" i="2"/>
  <c r="M106" i="20"/>
  <c r="AN106" i="21" l="1"/>
  <c r="AQ106" i="21"/>
  <c r="AT106" i="21"/>
  <c r="AM106" i="21"/>
  <c r="AP106" i="21"/>
  <c r="B1" i="21" l="1"/>
  <c r="B1" i="20"/>
  <c r="A2" i="22"/>
  <c r="G6" i="22"/>
  <c r="Z16" i="2"/>
  <c r="Y16" i="2"/>
  <c r="X16" i="2" l="1"/>
  <c r="AK106" i="20"/>
  <c r="V26" i="2"/>
  <c r="S26" i="2"/>
  <c r="V18" i="2"/>
  <c r="O18" i="2"/>
  <c r="L18" i="2"/>
  <c r="H18" i="2"/>
  <c r="D18" i="2"/>
  <c r="AJ16" i="2"/>
  <c r="AT106" i="20" l="1"/>
  <c r="AQ106" i="20"/>
  <c r="AN106" i="20"/>
  <c r="AS106" i="20"/>
  <c r="AP106" i="20"/>
  <c r="AM106" i="20"/>
  <c r="S17" i="2" l="1"/>
  <c r="S16" i="2"/>
  <c r="F5" i="22"/>
  <c r="F17" i="22" s="1"/>
  <c r="I3" i="22"/>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J17" i="2"/>
  <c r="G16" i="2"/>
  <c r="J16" i="2"/>
  <c r="AV16" i="2" l="1"/>
  <c r="P16" i="2"/>
  <c r="AK16" i="2"/>
  <c r="AH16" i="2"/>
  <c r="J18" i="2"/>
  <c r="AS16" i="2"/>
  <c r="AF16" i="2"/>
  <c r="F17" i="2"/>
  <c r="K17" i="2"/>
  <c r="AT16" i="2" s="1"/>
  <c r="F16" i="2"/>
  <c r="I16" i="2" s="1"/>
  <c r="K16" i="2"/>
  <c r="M16" i="2" s="1"/>
  <c r="G17" i="2"/>
  <c r="AQ16" i="2" s="1"/>
  <c r="I17" i="2" l="1"/>
  <c r="M17" i="2"/>
  <c r="AY16" i="2"/>
  <c r="R17" i="2"/>
  <c r="R16" i="2"/>
  <c r="AX16" i="2"/>
  <c r="Q18" i="2"/>
  <c r="N18" i="2"/>
  <c r="P17" i="2"/>
  <c r="P18" i="2" s="1"/>
  <c r="K18" i="2"/>
  <c r="AI16" i="2"/>
  <c r="AP16" i="2"/>
  <c r="F18" i="2"/>
  <c r="AE16" i="2"/>
  <c r="G18" i="2"/>
  <c r="B17" i="2"/>
  <c r="B16" i="2"/>
  <c r="AB16" i="2" l="1"/>
  <c r="R18" i="2"/>
  <c r="I18" i="2"/>
  <c r="BA16" i="2"/>
  <c r="T17" i="2"/>
  <c r="S18" i="2"/>
  <c r="AZ16" i="2"/>
  <c r="T16" i="2"/>
  <c r="AM16" i="2"/>
  <c r="M18" i="2"/>
  <c r="C17" i="2"/>
  <c r="AN16" i="2" s="1"/>
  <c r="C16" i="2"/>
  <c r="E16" i="2" s="1"/>
  <c r="B18" i="2"/>
  <c r="E17" i="2" l="1"/>
  <c r="T18" i="2"/>
  <c r="C18" i="2"/>
  <c r="AC16" i="2"/>
  <c r="U17" i="2"/>
  <c r="U16" i="2"/>
  <c r="E18" i="2" l="1"/>
  <c r="U18" i="2"/>
  <c r="R28" i="2" s="1"/>
  <c r="BD16" i="2" s="1"/>
  <c r="Z9" i="2" l="1"/>
  <c r="Y9" i="2"/>
</calcChain>
</file>

<file path=xl/sharedStrings.xml><?xml version="1.0" encoding="utf-8"?>
<sst xmlns="http://schemas.openxmlformats.org/spreadsheetml/2006/main" count="1580" uniqueCount="751">
  <si>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</si>
  <si>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</si>
  <si>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</si>
  <si>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</si>
  <si>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</si>
  <si>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</si>
  <si>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</si>
  <si>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</si>
  <si>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</si>
  <si>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</si>
  <si>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</si>
  <si>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</si>
  <si>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</si>
  <si>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</si>
  <si>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</si>
  <si>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</si>
  <si>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</si>
  <si>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</si>
  <si>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</si>
  <si>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</si>
  <si>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</si>
  <si>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</si>
  <si>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</si>
  <si>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</si>
  <si>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</si>
  <si>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</si>
  <si>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</si>
  <si>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</si>
  <si>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</si>
  <si>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</si>
  <si>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</si>
  <si>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</si>
  <si>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</si>
  <si>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</si>
  <si>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</si>
  <si>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</si>
  <si>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</si>
  <si>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</si>
  <si>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</si>
  <si>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</si>
  <si>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</si>
  <si>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</si>
  <si>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</si>
  <si>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</si>
  <si>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</si>
  <si>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</si>
  <si>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</si>
  <si>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</si>
  <si>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</si>
  <si>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</si>
  <si>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</si>
  <si>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</si>
  <si>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</si>
  <si>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</si>
  <si>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</si>
  <si>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</si>
  <si>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</si>
  <si>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</si>
  <si>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</si>
  <si>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</si>
  <si>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</si>
  <si>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</si>
  <si>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</si>
  <si>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</si>
  <si>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</si>
  <si>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</si>
  <si>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</si>
  <si>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</si>
  <si>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</si>
  <si>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</si>
  <si>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</si>
  <si>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</si>
  <si>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</si>
  <si>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</si>
  <si>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</si>
  <si>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</si>
  <si>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</si>
  <si>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</si>
  <si>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</si>
  <si>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</si>
  <si>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</si>
  <si>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</si>
  <si>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</si>
  <si>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</si>
  <si>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</si>
  <si>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</si>
  <si>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</si>
  <si>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</si>
  <si>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</si>
  <si>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</si>
  <si>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</si>
  <si>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</si>
  <si>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</si>
  <si>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</si>
  <si>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</si>
  <si>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</si>
  <si>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</si>
  <si>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</si>
  <si>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</si>
  <si>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</si>
  <si>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</si>
  <si>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</si>
  <si>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</si>
  <si>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</si>
  <si>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</si>
  <si>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</si>
  <si>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</si>
  <si>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</si>
  <si>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</si>
  <si>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</si>
  <si>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</si>
  <si>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</si>
  <si>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</si>
  <si>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</si>
  <si>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</si>
  <si>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</si>
  <si>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</si>
  <si>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</si>
  <si>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</si>
  <si>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</si>
  <si>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</si>
  <si>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</si>
  <si>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</si>
  <si>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</si>
  <si>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</si>
  <si>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</si>
  <si>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</si>
  <si>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</si>
  <si>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</si>
  <si>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</si>
  <si>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</si>
  <si>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</si>
  <si>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</si>
  <si>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</si>
  <si>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</si>
  <si>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</si>
  <si>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</si>
  <si>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</si>
  <si>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</si>
  <si>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</si>
  <si>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</si>
  <si>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</si>
  <si>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</si>
  <si>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</si>
  <si>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</si>
  <si>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</si>
  <si>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</si>
  <si>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</si>
  <si>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</si>
  <si>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</si>
  <si>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</si>
  <si>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</si>
  <si>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</si>
  <si>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</si>
  <si>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</si>
  <si>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</si>
  <si>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</si>
  <si>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</si>
  <si>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</si>
  <si>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</si>
  <si>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</si>
  <si>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</si>
  <si>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</si>
  <si>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</si>
  <si>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</si>
  <si>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</si>
  <si>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</si>
  <si>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</si>
  <si>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</si>
  <si>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</si>
  <si>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</si>
  <si>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</si>
  <si>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</si>
  <si>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</si>
  <si>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</si>
  <si>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</si>
  <si>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</si>
  <si>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</si>
  <si>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</si>
  <si>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</si>
  <si>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</si>
  <si>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</si>
  <si>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</si>
  <si>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</si>
  <si>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</si>
  <si>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</si>
  <si>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</si>
  <si>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</si>
  <si>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</si>
  <si>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</si>
  <si>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</si>
  <si>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</si>
  <si>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</si>
  <si>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</si>
  <si>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</si>
  <si>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</si>
  <si>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</si>
  <si>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</si>
  <si>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</si>
  <si>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</si>
  <si>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</si>
  <si>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</si>
  <si>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</si>
  <si>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</si>
  <si>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</si>
  <si>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</si>
  <si>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</si>
  <si>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</si>
  <si>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</si>
  <si>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</si>
  <si>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</si>
  <si>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</si>
  <si>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</si>
  <si>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</si>
  <si>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</si>
  <si>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</si>
  <si>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</si>
  <si>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</si>
  <si>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</si>
  <si>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</si>
  <si>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</si>
  <si>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</si>
  <si>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</si>
  <si>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</si>
  <si>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</si>
  <si>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</si>
  <si>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</si>
  <si>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</si>
  <si>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</si>
  <si>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</si>
  <si>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</si>
  <si>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</si>
  <si>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</si>
  <si>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</si>
  <si>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</si>
  <si>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</si>
  <si>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</si>
  <si>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</si>
  <si>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</si>
  <si>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</si>
  <si>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</si>
  <si>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</si>
  <si>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</si>
  <si>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</si>
  <si>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</si>
  <si>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</si>
  <si>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</si>
  <si>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</si>
  <si>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</si>
  <si>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</si>
  <si>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</si>
  <si>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</si>
  <si>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</si>
  <si>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</si>
  <si>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</si>
  <si>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</si>
  <si>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</si>
  <si>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</si>
  <si>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</si>
  <si>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</si>
  <si>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</si>
  <si>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</si>
  <si>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</si>
  <si>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</si>
  <si>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</si>
  <si>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</si>
  <si>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</si>
  <si>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</si>
  <si>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</si>
  <si>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</si>
  <si>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</si>
  <si>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</si>
  <si>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</si>
  <si>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</si>
  <si>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</si>
  <si>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</si>
  <si>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</si>
  <si>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</si>
  <si>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</si>
  <si>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</si>
  <si>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</si>
  <si>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</si>
  <si>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</si>
  <si>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</si>
  <si>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</si>
  <si>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</si>
  <si>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</si>
  <si>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</si>
  <si>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</si>
  <si>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</si>
  <si>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</si>
  <si>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</si>
  <si>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</si>
  <si>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</si>
  <si>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</si>
  <si>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</si>
  <si>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</si>
  <si>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</si>
  <si>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</si>
  <si>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</si>
  <si>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</si>
  <si>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</si>
  <si>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</si>
  <si>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</si>
  <si>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</si>
  <si>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</si>
  <si>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</si>
  <si>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</si>
  <si>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</si>
  <si>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</si>
  <si>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</si>
  <si>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</si>
  <si>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</si>
  <si>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</si>
  <si>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</si>
  <si>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</si>
  <si>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</si>
  <si>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</si>
  <si>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</si>
  <si>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</si>
  <si>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</si>
  <si>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</si>
  <si>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</si>
  <si>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</si>
  <si>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</si>
  <si>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</si>
  <si>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</si>
  <si>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</si>
  <si>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</si>
  <si>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</si>
  <si>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</si>
  <si>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</si>
  <si>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</si>
  <si>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</si>
  <si>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</si>
  <si>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</si>
  <si>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</si>
  <si>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</si>
  <si>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</si>
  <si>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</si>
  <si>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</si>
  <si>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</si>
  <si>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</si>
  <si>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</si>
  <si>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</si>
  <si>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</si>
  <si>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</si>
  <si>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</si>
  <si>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</si>
  <si>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</si>
  <si>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</si>
  <si>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</si>
  <si>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</si>
  <si>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</si>
  <si>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</si>
  <si>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</si>
  <si>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</si>
  <si>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</si>
  <si>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</si>
  <si>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</si>
  <si>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</si>
  <si>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</si>
  <si>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</si>
  <si>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</si>
  <si>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</si>
  <si>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</si>
  <si>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</si>
  <si>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</si>
  <si>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</si>
  <si>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</si>
  <si>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</si>
  <si>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</si>
  <si>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</si>
  <si>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</si>
  <si>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</si>
  <si>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</si>
  <si>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</si>
  <si>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</si>
  <si>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</si>
  <si>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</si>
  <si>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</si>
  <si>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</si>
  <si>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</si>
  <si>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</si>
  <si>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</si>
  <si>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</si>
  <si>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</si>
  <si>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</si>
  <si>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</si>
  <si>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</si>
  <si>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</si>
  <si>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</si>
  <si>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</si>
  <si>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</si>
  <si>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</si>
  <si>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</si>
  <si>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</si>
  <si>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</si>
  <si>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</si>
  <si>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</si>
  <si>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</si>
  <si>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</si>
  <si>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</si>
  <si>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</si>
  <si>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</si>
  <si>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</si>
  <si>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</si>
  <si>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</si>
  <si>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</si>
  <si>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</si>
  <si>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</si>
  <si>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</si>
  <si>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</si>
  <si>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</si>
  <si>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</si>
  <si>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</si>
  <si>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</si>
  <si>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</si>
  <si>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</si>
  <si>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</si>
  <si>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</si>
  <si>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</si>
  <si>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</si>
  <si>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</si>
  <si>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</si>
  <si>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</si>
  <si>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</si>
  <si>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</si>
  <si>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</si>
  <si>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</si>
  <si>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</si>
  <si>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</si>
  <si>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</si>
  <si>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</si>
  <si>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</si>
  <si>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</si>
  <si>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</si>
  <si>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</si>
  <si>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</si>
  <si>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</si>
  <si>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</si>
  <si>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</si>
  <si>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</si>
  <si>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</si>
  <si>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</si>
  <si>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</si>
  <si>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</si>
  <si>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</si>
  <si>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</si>
  <si>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</si>
  <si>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</si>
  <si>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</si>
  <si>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</si>
  <si>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</si>
  <si>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</si>
  <si>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</si>
  <si>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</si>
  <si>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</si>
  <si>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</si>
  <si>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</si>
  <si>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</si>
  <si>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</si>
  <si>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</si>
  <si>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</si>
  <si>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</si>
  <si>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</si>
  <si>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</si>
  <si>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</si>
  <si>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</si>
  <si>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</si>
  <si>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</si>
  <si>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</si>
  <si>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</si>
  <si>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</si>
  <si>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</si>
  <si>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</si>
  <si>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</si>
  <si>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</si>
  <si>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</si>
  <si>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</si>
  <si>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</si>
  <si>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</si>
  <si>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</si>
  <si>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</si>
  <si>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</si>
  <si>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</si>
  <si>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</si>
  <si>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</si>
  <si>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</si>
  <si>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</si>
  <si>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</si>
  <si>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</si>
  <si>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</si>
  <si>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</si>
  <si>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</si>
  <si>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</si>
  <si>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</si>
  <si>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</si>
  <si>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</si>
  <si>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</si>
  <si>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</si>
  <si>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</si>
  <si>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</si>
  <si>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</si>
  <si>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</si>
  <si>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</si>
  <si>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</si>
  <si>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</si>
  <si>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</si>
  <si>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</si>
  <si>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</si>
  <si>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</si>
  <si>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</si>
  <si>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</si>
  <si>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</si>
  <si>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</si>
  <si>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</si>
  <si>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</si>
  <si>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</si>
  <si>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</si>
  <si>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</si>
  <si>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</si>
  <si>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</si>
  <si>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</si>
  <si>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</si>
  <si>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</si>
  <si>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</si>
  <si>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</si>
  <si>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</si>
  <si>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</si>
  <si>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</si>
  <si>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</si>
  <si>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</si>
  <si>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</si>
  <si>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</si>
  <si>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</si>
  <si>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</si>
  <si>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</si>
  <si>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</si>
  <si>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</si>
  <si>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</si>
  <si>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</si>
  <si>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</si>
  <si>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</si>
  <si>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</si>
  <si>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</si>
  <si>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</si>
  <si>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</si>
  <si>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</si>
  <si>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</si>
  <si>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</si>
  <si>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</si>
  <si>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</si>
  <si>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</si>
  <si>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</si>
  <si>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</si>
  <si>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</si>
  <si>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</si>
  <si>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</si>
  <si>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</si>
  <si>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</si>
  <si>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</si>
  <si>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</si>
  <si>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890101</t>
  </si>
  <si>
    <t>3</t>
  </si>
  <si>
    <t>1034</t>
  </si>
  <si>
    <t>2098</t>
  </si>
  <si>
    <t>789</t>
  </si>
  <si>
    <t>三段跳</t>
    <rPh sb="0" eb="2">
      <t>サンダン</t>
    </rPh>
    <rPh sb="2" eb="3">
      <t>トビ</t>
    </rPh>
    <phoneticPr fontId="3"/>
  </si>
  <si>
    <t>1289</t>
  </si>
  <si>
    <t>0.0</t>
    <phoneticPr fontId="1"/>
  </si>
  <si>
    <t>1234</t>
  </si>
  <si>
    <t>2456</t>
  </si>
  <si>
    <t>589</t>
  </si>
  <si>
    <t>1189</t>
  </si>
  <si>
    <t>0.0</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</si>
  <si>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</si>
  <si>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</si>
  <si>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</si>
  <si>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</si>
  <si>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</si>
  <si>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</si>
  <si>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</si>
  <si>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</si>
  <si>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</si>
  <si>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</si>
  <si>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</si>
  <si>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</si>
  <si>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</si>
  <si>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</si>
  <si>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</si>
  <si>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</si>
  <si>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</si>
  <si>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</si>
  <si>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</si>
  <si>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</si>
  <si>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</si>
  <si>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</si>
  <si>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</si>
  <si>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</si>
  <si>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</si>
  <si>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</si>
  <si>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</si>
  <si>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</si>
  <si>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</si>
  <si>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</si>
  <si>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</si>
  <si>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</si>
  <si>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</si>
  <si>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</si>
  <si>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</si>
  <si>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</si>
  <si>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</si>
  <si>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</si>
  <si>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</si>
  <si>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</si>
  <si>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</si>
  <si>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</si>
  <si>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</si>
  <si>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</si>
  <si>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</si>
  <si>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</si>
  <si>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</si>
  <si>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</si>
  <si>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</si>
  <si>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</si>
  <si>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</si>
  <si>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</si>
  <si>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</si>
  <si>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</si>
  <si>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</si>
  <si>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</si>
  <si>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</si>
  <si>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</si>
  <si>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</si>
  <si>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</si>
  <si>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</si>
  <si>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</si>
  <si>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</si>
  <si>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</si>
  <si>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</si>
  <si>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</si>
  <si>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</si>
  <si>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</si>
  <si>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</si>
  <si>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</si>
  <si>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</si>
  <si>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</si>
  <si>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</si>
  <si>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</si>
  <si>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</si>
  <si>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</si>
  <si>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</si>
  <si>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</si>
  <si>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</si>
  <si>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</si>
  <si>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</si>
  <si>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</si>
  <si>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</si>
  <si>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</si>
  <si>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</si>
  <si>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</si>
  <si>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</si>
  <si>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</si>
  <si>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</si>
  <si>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</si>
  <si>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</si>
  <si>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</si>
  <si>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</si>
  <si>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</si>
  <si>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</si>
  <si>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</si>
  <si>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</si>
  <si>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</si>
  <si>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</si>
  <si>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</si>
  <si>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</si>
  <si>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</si>
  <si>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</si>
  <si>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</si>
  <si>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</si>
  <si>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</si>
  <si>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</si>
  <si>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</si>
  <si>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</si>
  <si>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</si>
  <si>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</si>
  <si>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</si>
  <si>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</si>
  <si>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</si>
  <si>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</si>
  <si>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</si>
  <si>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</si>
  <si>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</si>
  <si>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</si>
  <si>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</si>
  <si>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</si>
  <si>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</si>
  <si>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</si>
  <si>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</si>
  <si>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</si>
  <si>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</si>
  <si>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</si>
  <si>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</si>
  <si>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</si>
  <si>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</si>
  <si>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</si>
  <si>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種4</t>
    <rPh sb="0" eb="1">
      <t>シュ</t>
    </rPh>
    <phoneticPr fontId="1"/>
  </si>
  <si>
    <t>強4</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</si>
  <si>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</si>
  <si>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</si>
  <si>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</si>
  <si>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</si>
  <si>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</si>
  <si>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2022年度</t>
    <phoneticPr fontId="3"/>
  </si>
  <si>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登録料の振込みが確認できない場合は、2022年度の競技会には出場できないので注意すること。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59" eb="161">
      <t>チュウイ</t>
    </rPh>
    <phoneticPr fontId="1"/>
  </si>
  <si>
    <t>2022年度</t>
    <rPh sb="3" eb="5">
      <t>ネンド</t>
    </rPh>
    <phoneticPr fontId="3"/>
  </si>
  <si>
    <t>申込書は3月15日(火) 必着
申込ファイルの受付は3月15日(火) 17:00まで</t>
    <rPh sb="0" eb="2">
      <t>モウシコミ</t>
    </rPh>
    <rPh sb="2" eb="3">
      <t>ショ</t>
    </rPh>
    <rPh sb="5" eb="6">
      <t>ガツ</t>
    </rPh>
    <rPh sb="8" eb="9">
      <t>ニチ</t>
    </rPh>
    <rPh sb="13" eb="15">
      <t>ヒッチャク</t>
    </rPh>
    <rPh sb="16" eb="18">
      <t>モウシコミ</t>
    </rPh>
    <rPh sb="23" eb="25">
      <t>ウケツケ</t>
    </rPh>
    <rPh sb="27" eb="28">
      <t>ガツ</t>
    </rPh>
    <rPh sb="30" eb="31">
      <t>ニチ</t>
    </rPh>
    <rPh sb="32" eb="33">
      <t>ヒ</t>
    </rPh>
    <phoneticPr fontId="3"/>
  </si>
  <si>
    <t>参加料
(ｘ1000円)</t>
    <rPh sb="0" eb="2">
      <t>サンカ</t>
    </rPh>
    <rPh sb="2" eb="3">
      <t>リョウ</t>
    </rPh>
    <rPh sb="10" eb="11">
      <t>エン</t>
    </rPh>
    <phoneticPr fontId="3"/>
  </si>
  <si>
    <t>参加料
(x1000円)</t>
    <rPh sb="0" eb="2">
      <t>サンカ</t>
    </rPh>
    <rPh sb="2" eb="3">
      <t>リョウ</t>
    </rPh>
    <rPh sb="10" eb="11">
      <t>エン</t>
    </rPh>
    <phoneticPr fontId="3"/>
  </si>
  <si>
    <t>ﾊﾅｺ</t>
    <phoneticPr fontId="1"/>
  </si>
  <si>
    <t>「申込書」データ(Excelファイル)を、競技会要項記載の申込期日17：00迄にＥメールで次のアドレスに送信する。</t>
    <rPh sb="1" eb="4">
      <t>モウシコミショ</t>
    </rPh>
    <rPh sb="24" eb="26">
      <t>ヨウコウ</t>
    </rPh>
    <rPh sb="26" eb="28">
      <t>キサイ</t>
    </rPh>
    <rPh sb="29" eb="31">
      <t>モウシコミ</t>
    </rPh>
    <rPh sb="31" eb="33">
      <t>キジツ</t>
    </rPh>
    <rPh sb="38" eb="39">
      <t>マデ</t>
    </rPh>
    <rPh sb="45" eb="46">
      <t>ツギ</t>
    </rPh>
    <rPh sb="52" eb="54">
      <t>ソウシン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</si>
  <si>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</si>
  <si>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</si>
  <si>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</si>
  <si>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</si>
  <si>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</si>
  <si>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神奈川選手権・第2回記録会、および国体選手選考会・第3回記録会は、それ迄の競技会で県陸協から付与されたアスリートビブスのナンバーを入力する。</t>
    <rPh sb="7" eb="8">
      <t>ダイ</t>
    </rPh>
    <rPh sb="9" eb="10">
      <t>カイ</t>
    </rPh>
    <rPh sb="10" eb="12">
      <t>キロク</t>
    </rPh>
    <rPh sb="12" eb="13">
      <t>カイ</t>
    </rPh>
    <rPh sb="17" eb="19">
      <t>コクタイ</t>
    </rPh>
    <rPh sb="19" eb="21">
      <t>センシュ</t>
    </rPh>
    <rPh sb="21" eb="24">
      <t>センコウカイ</t>
    </rPh>
    <rPh sb="25" eb="26">
      <t>ダイ</t>
    </rPh>
    <rPh sb="27" eb="28">
      <t>カイ</t>
    </rPh>
    <rPh sb="28" eb="30">
      <t>キロク</t>
    </rPh>
    <rPh sb="30" eb="31">
      <t>カイ</t>
    </rPh>
    <rPh sb="35" eb="36">
      <t>マデ</t>
    </rPh>
    <rPh sb="37" eb="40">
      <t>キョウギカイ</t>
    </rPh>
    <rPh sb="41" eb="42">
      <t>ケン</t>
    </rPh>
    <rPh sb="42" eb="44">
      <t>リッキョウ</t>
    </rPh>
    <rPh sb="46" eb="48">
      <t>フヨ</t>
    </rPh>
    <rPh sb="65" eb="67">
      <t>ニュウリョク</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</si>
  <si>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</si>
  <si>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</si>
  <si>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3" eb="55">
      <t>サンカ</t>
    </rPh>
    <rPh sb="55" eb="57">
      <t>ヒョウジュン</t>
    </rPh>
    <rPh sb="57" eb="59">
      <t>キロク</t>
    </rPh>
    <rPh sb="61" eb="63">
      <t>セッテイ</t>
    </rPh>
    <rPh sb="68" eb="70">
      <t>バアイ</t>
    </rPh>
    <rPh sb="73" eb="75">
      <t>サンカ</t>
    </rPh>
    <rPh sb="75" eb="77">
      <t>ヒョウジュン</t>
    </rPh>
    <rPh sb="77" eb="79">
      <t>キロク</t>
    </rPh>
    <rPh sb="88" eb="90">
      <t>ヒツヨウ</t>
    </rPh>
    <rPh sb="94" eb="96">
      <t>ニュウリョク</t>
    </rPh>
    <rPh sb="96" eb="98">
      <t>キロク</t>
    </rPh>
    <rPh sb="99" eb="100">
      <t>モト</t>
    </rPh>
    <rPh sb="108" eb="110">
      <t>ヘンセイ</t>
    </rPh>
    <rPh sb="111" eb="112">
      <t>オコナ</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</si>
  <si>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</si>
  <si>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</si>
  <si>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</si>
  <si>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</si>
  <si>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</si>
  <si>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神奈川</t>
    <rPh sb="0" eb="3">
      <t>カナガワ</t>
    </rPh>
    <phoneticPr fontId="1"/>
  </si>
  <si>
    <t>110mJH(0.991)</t>
  </si>
  <si>
    <t>高砲丸投(6.000)</t>
  </si>
  <si>
    <t>高円盤投(1.750)</t>
  </si>
  <si>
    <t>高ﾊﾝﾏｰ投(6.000)</t>
  </si>
  <si>
    <t>100mYH(0.762)</t>
  </si>
  <si>
    <t>「強化選手」はリレーを除く全種目の参加料が免除される。また、ナンバーは強化普及委員会から「特別ナンバー」が指示されるので、そのナンバーを「付与ﾋﾞﾌﾞｽ」欄に入力する。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1">
      <t>フヨ</t>
    </rPh>
    <rPh sb="77" eb="78">
      <t>ラン</t>
    </rPh>
    <rPh sb="79" eb="81">
      <t>ニュウリョク</t>
    </rPh>
    <phoneticPr fontId="1"/>
  </si>
  <si>
    <t>県陸協付与ﾋﾞﾌﾞｽ</t>
    <rPh sb="0" eb="1">
      <t>ケン</t>
    </rPh>
    <rPh sb="1" eb="3">
      <t>リッキョウ</t>
    </rPh>
    <rPh sb="3" eb="5">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</si>
  <si>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</si>
  <si>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</si>
  <si>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神奈川陸上競技協会 主催競技会 総括申込書</t>
    <rPh sb="0" eb="3">
      <t>カナガワ</t>
    </rPh>
    <rPh sb="3" eb="5">
      <t>リクジョウ</t>
    </rPh>
    <rPh sb="5" eb="7">
      <t>キョウギ</t>
    </rPh>
    <rPh sb="7" eb="9">
      <t>キョウカイ</t>
    </rPh>
    <rPh sb="10" eb="12">
      <t>シュサイ</t>
    </rPh>
    <rPh sb="12" eb="15">
      <t>キョウギカイ</t>
    </rPh>
    <rPh sb="16" eb="18">
      <t>ソウカツ</t>
    </rPh>
    <rPh sb="17" eb="19">
      <t>モウシコミ</t>
    </rPh>
    <rPh sb="19" eb="20">
      <t>ショ</t>
    </rPh>
    <phoneticPr fontId="3"/>
  </si>
  <si>
    <t>第1回神奈川県記録会 兼 国体選考会</t>
    <rPh sb="0" eb="1">
      <t>ダイ</t>
    </rPh>
    <rPh sb="2" eb="3">
      <t>カイ</t>
    </rPh>
    <rPh sb="3" eb="6">
      <t>カナガワ</t>
    </rPh>
    <rPh sb="6" eb="7">
      <t>ケン</t>
    </rPh>
    <rPh sb="7" eb="9">
      <t>キロク</t>
    </rPh>
    <rPh sb="9" eb="10">
      <t>カイ</t>
    </rPh>
    <rPh sb="11" eb="12">
      <t>ケン</t>
    </rPh>
    <rPh sb="13" eb="15">
      <t>コクタイ</t>
    </rPh>
    <rPh sb="15" eb="18">
      <t>センコウカイ</t>
    </rPh>
    <phoneticPr fontId="3"/>
  </si>
  <si>
    <r>
      <t xml:space="preserve">学連登録の大学生（団体区分：大学）の神奈川陸協登録料は、2021年度から神奈川陸協が直接徴収することになりました（2020年度までは日本学連が学連登録料と合わせて徴収）。
</t>
    </r>
    <r>
      <rPr>
        <b/>
        <sz val="11"/>
        <rFont val="ＭＳ Ｐゴシック"/>
        <family val="3"/>
        <charset val="128"/>
        <scheme val="minor"/>
      </rPr>
      <t>2022年度の神奈川陸協登録料（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登録料の振込みが確認できない場合は、2022年度の競技会に出場できませんのでご注意ください。</t>
    </r>
    <rPh sb="0" eb="2">
      <t>ガクレン</t>
    </rPh>
    <rPh sb="2" eb="4">
      <t>トウロク</t>
    </rPh>
    <rPh sb="9" eb="11">
      <t>ダンタイ</t>
    </rPh>
    <rPh sb="11" eb="13">
      <t>クブン</t>
    </rPh>
    <rPh sb="14" eb="16">
      <t>ダイガク</t>
    </rPh>
    <rPh sb="77" eb="78">
      <t>ア</t>
    </rPh>
    <rPh sb="90" eb="92">
      <t>ネンド</t>
    </rPh>
    <rPh sb="93" eb="96">
      <t>カナガワ</t>
    </rPh>
    <rPh sb="96" eb="98">
      <t>リクキョウ</t>
    </rPh>
    <rPh sb="105" eb="106">
      <t>エン</t>
    </rPh>
    <rPh sb="107" eb="109">
      <t>ヒトリ</t>
    </rPh>
    <rPh sb="111" eb="113">
      <t>シハラ</t>
    </rPh>
    <rPh sb="118" eb="121">
      <t>キョウギシャ</t>
    </rPh>
    <rPh sb="123" eb="124">
      <t>ホン</t>
    </rPh>
    <rPh sb="124" eb="127">
      <t>キョウギカイ</t>
    </rPh>
    <rPh sb="128" eb="131">
      <t>サンカリョウ</t>
    </rPh>
    <rPh sb="132" eb="133">
      <t>アワ</t>
    </rPh>
    <rPh sb="184" eb="186">
      <t>チュウイ</t>
    </rPh>
    <phoneticPr fontId="3"/>
  </si>
  <si>
    <t>やり投(0.800)</t>
    <phoneticPr fontId="1"/>
  </si>
  <si>
    <t>やり投(0.600)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</si>
</sst>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66"/>
        <bgColor indexed="64"/>
      </patternFill>
    </fill>
  </fills>
  <borders count="2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auto="1"/>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877">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09" xfId="0" applyBorder="1">
      <alignment vertical="center"/>
    </xf>
    <xf numFmtId="0" fontId="0" fillId="0" borderId="92" xfId="0" applyBorder="1">
      <alignment vertical="center"/>
    </xf>
    <xf numFmtId="0" fontId="0" fillId="0" borderId="111" xfId="0" applyBorder="1">
      <alignment vertical="center"/>
    </xf>
    <xf numFmtId="0" fontId="0" fillId="0" borderId="98"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0" fillId="0" borderId="1" xfId="0" applyBorder="1" applyAlignment="1">
      <alignment horizontal="center" vertical="center"/>
    </xf>
    <xf numFmtId="0" fontId="0" fillId="0" borderId="112" xfId="0" applyBorder="1">
      <alignment vertical="center"/>
    </xf>
    <xf numFmtId="0" fontId="0" fillId="0" borderId="112" xfId="0" applyBorder="1" applyAlignment="1">
      <alignment horizontal="center" vertical="center"/>
    </xf>
    <xf numFmtId="0" fontId="34" fillId="0" borderId="0" xfId="4" applyFont="1">
      <alignment vertical="center"/>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5" fillId="4" borderId="85" xfId="4" applyNumberFormat="1" applyFont="1" applyFill="1" applyBorder="1" applyAlignment="1" applyProtection="1">
      <alignment vertical="center" shrinkToFit="1"/>
      <protection locked="0"/>
    </xf>
    <xf numFmtId="49" fontId="35" fillId="4" borderId="43" xfId="4" applyNumberFormat="1" applyFont="1" applyFill="1" applyBorder="1" applyAlignment="1" applyProtection="1">
      <alignment vertical="center" shrinkToFit="1"/>
      <protection locked="0"/>
    </xf>
    <xf numFmtId="0" fontId="0" fillId="0" borderId="107" xfId="0" applyBorder="1">
      <alignment vertical="center"/>
    </xf>
    <xf numFmtId="0" fontId="0" fillId="0" borderId="40" xfId="0" applyBorder="1">
      <alignment vertical="center"/>
    </xf>
    <xf numFmtId="0" fontId="0" fillId="0" borderId="115" xfId="0" applyBorder="1">
      <alignment vertical="center"/>
    </xf>
    <xf numFmtId="0" fontId="0" fillId="0" borderId="0" xfId="0" applyBorder="1" applyAlignment="1">
      <alignment horizontal="center" vertical="center"/>
    </xf>
    <xf numFmtId="0" fontId="0" fillId="0" borderId="120" xfId="0" applyBorder="1">
      <alignment vertical="center"/>
    </xf>
    <xf numFmtId="0" fontId="0" fillId="0" borderId="119" xfId="0" applyBorder="1">
      <alignment vertical="center"/>
    </xf>
    <xf numFmtId="0" fontId="0" fillId="0" borderId="91" xfId="0" applyBorder="1">
      <alignment vertical="center"/>
    </xf>
    <xf numFmtId="0" fontId="40" fillId="0" borderId="0" xfId="0" applyFont="1">
      <alignment vertical="center"/>
    </xf>
    <xf numFmtId="0" fontId="0" fillId="0" borderId="0" xfId="0" applyAlignment="1"/>
    <xf numFmtId="0" fontId="40" fillId="0" borderId="115" xfId="0" applyFont="1" applyBorder="1">
      <alignment vertical="center"/>
    </xf>
    <xf numFmtId="0" fontId="40" fillId="0" borderId="120" xfId="0" applyFont="1" applyBorder="1">
      <alignment vertical="center"/>
    </xf>
    <xf numFmtId="0" fontId="40" fillId="0" borderId="33" xfId="0" applyFont="1" applyBorder="1">
      <alignment vertical="center"/>
    </xf>
    <xf numFmtId="0" fontId="40" fillId="0" borderId="80" xfId="0" applyFont="1" applyBorder="1">
      <alignment vertical="center"/>
    </xf>
    <xf numFmtId="0" fontId="43"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4" fillId="0" borderId="81" xfId="2" applyFont="1" applyBorder="1" applyAlignment="1" applyProtection="1">
      <alignment vertical="center"/>
    </xf>
    <xf numFmtId="0" fontId="45" fillId="0" borderId="0" xfId="0" applyFont="1">
      <alignment vertical="center"/>
    </xf>
    <xf numFmtId="0" fontId="47" fillId="0" borderId="0" xfId="0" applyFont="1">
      <alignment vertical="center"/>
    </xf>
    <xf numFmtId="0" fontId="2" fillId="0" borderId="0" xfId="4" applyAlignment="1">
      <alignment vertical="center" shrinkToFit="1"/>
    </xf>
    <xf numFmtId="0" fontId="45" fillId="0" borderId="0" xfId="4" quotePrefix="1" applyFont="1">
      <alignment vertical="center"/>
    </xf>
    <xf numFmtId="0" fontId="2" fillId="0" borderId="0" xfId="4" applyFont="1" applyFill="1" applyBorder="1" applyAlignment="1">
      <alignment vertical="center"/>
    </xf>
    <xf numFmtId="0" fontId="28" fillId="3" borderId="138" xfId="0" applyFont="1" applyFill="1" applyBorder="1">
      <alignment vertical="center"/>
    </xf>
    <xf numFmtId="0" fontId="28" fillId="3" borderId="129" xfId="0" applyFont="1" applyFill="1" applyBorder="1">
      <alignment vertical="center"/>
    </xf>
    <xf numFmtId="0" fontId="32" fillId="3" borderId="139" xfId="0" applyFont="1" applyFill="1" applyBorder="1">
      <alignment vertical="center"/>
    </xf>
    <xf numFmtId="0" fontId="32" fillId="3" borderId="140" xfId="0" applyFont="1" applyFill="1" applyBorder="1">
      <alignment vertical="center"/>
    </xf>
    <xf numFmtId="0" fontId="32" fillId="3" borderId="142" xfId="0" applyFont="1" applyFill="1" applyBorder="1">
      <alignment vertical="center"/>
    </xf>
    <xf numFmtId="0" fontId="32" fillId="3" borderId="109" xfId="0" applyFont="1" applyFill="1" applyBorder="1">
      <alignment vertical="center"/>
    </xf>
    <xf numFmtId="0" fontId="32" fillId="3" borderId="143" xfId="0" applyFont="1" applyFill="1" applyBorder="1">
      <alignment vertical="center"/>
    </xf>
    <xf numFmtId="0" fontId="52" fillId="3" borderId="129" xfId="0" applyFont="1" applyFill="1" applyBorder="1">
      <alignment vertical="center"/>
    </xf>
    <xf numFmtId="0" fontId="52" fillId="3" borderId="109" xfId="0" applyFont="1" applyFill="1" applyBorder="1">
      <alignment vertical="center"/>
    </xf>
    <xf numFmtId="0" fontId="0" fillId="5" borderId="112" xfId="0" applyFill="1" applyBorder="1">
      <alignment vertical="center"/>
    </xf>
    <xf numFmtId="0" fontId="47" fillId="0" borderId="6"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22" xfId="0" applyFont="1" applyBorder="1">
      <alignment vertical="center"/>
    </xf>
    <xf numFmtId="0" fontId="47" fillId="0" borderId="23" xfId="0" applyFont="1" applyBorder="1">
      <alignment vertical="center"/>
    </xf>
    <xf numFmtId="0" fontId="37"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5"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5"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08" xfId="0" applyBorder="1">
      <alignment vertical="center"/>
    </xf>
    <xf numFmtId="0" fontId="17" fillId="0" borderId="93" xfId="4" applyFont="1" applyFill="1" applyBorder="1" applyAlignment="1">
      <alignment horizontal="center" vertical="center" shrinkToFit="1"/>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1" fillId="0" borderId="26" xfId="4" applyFont="1" applyBorder="1" applyAlignment="1">
      <alignment vertical="center" wrapText="1"/>
    </xf>
    <xf numFmtId="0" fontId="31" fillId="0" borderId="137" xfId="4" applyFont="1" applyBorder="1" applyAlignment="1">
      <alignment vertical="center" wrapText="1"/>
    </xf>
    <xf numFmtId="0" fontId="31" fillId="0" borderId="50" xfId="4" applyFont="1" applyBorder="1" applyAlignment="1">
      <alignment vertical="center" wrapText="1"/>
    </xf>
    <xf numFmtId="0" fontId="2" fillId="0" borderId="107" xfId="4" applyFill="1" applyBorder="1">
      <alignment vertical="center"/>
    </xf>
    <xf numFmtId="0" fontId="2" fillId="0" borderId="115" xfId="4" applyFill="1" applyBorder="1">
      <alignment vertical="center"/>
    </xf>
    <xf numFmtId="0" fontId="22" fillId="0" borderId="119" xfId="4" applyFont="1" applyFill="1" applyBorder="1" applyAlignment="1" applyProtection="1">
      <alignment vertical="center"/>
      <protection locked="0"/>
    </xf>
    <xf numFmtId="0" fontId="22" fillId="0" borderId="120" xfId="4" applyFont="1" applyFill="1" applyBorder="1" applyAlignment="1" applyProtection="1">
      <alignment vertical="center"/>
      <protection locked="0"/>
    </xf>
    <xf numFmtId="0" fontId="55" fillId="0" borderId="112" xfId="0" applyFont="1" applyBorder="1">
      <alignment vertical="center"/>
    </xf>
    <xf numFmtId="49" fontId="58" fillId="4" borderId="41" xfId="4" applyNumberFormat="1" applyFont="1" applyFill="1" applyBorder="1" applyAlignment="1" applyProtection="1">
      <alignment horizontal="center" vertical="center"/>
      <protection locked="0"/>
    </xf>
    <xf numFmtId="49" fontId="58" fillId="4" borderId="44" xfId="4" applyNumberFormat="1" applyFont="1" applyFill="1" applyBorder="1" applyAlignment="1" applyProtection="1">
      <alignment horizontal="center" vertical="center"/>
      <protection locked="0"/>
    </xf>
    <xf numFmtId="49" fontId="58"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119" xfId="4" applyBorder="1">
      <alignment vertical="center"/>
    </xf>
    <xf numFmtId="0" fontId="2" fillId="0" borderId="120" xfId="4" applyBorder="1">
      <alignment vertical="center"/>
    </xf>
    <xf numFmtId="0" fontId="24" fillId="0" borderId="91" xfId="4" applyFont="1" applyBorder="1" applyAlignment="1">
      <alignment horizontal="center" vertical="center"/>
    </xf>
    <xf numFmtId="0" fontId="24" fillId="0" borderId="57" xfId="4" applyFont="1" applyBorder="1" applyAlignment="1">
      <alignment vertical="center" shrinkToFit="1"/>
    </xf>
    <xf numFmtId="0" fontId="24" fillId="0" borderId="161" xfId="4" applyFont="1" applyBorder="1" applyAlignment="1">
      <alignment vertical="center" shrinkToFit="1"/>
    </xf>
    <xf numFmtId="38" fontId="24" fillId="0" borderId="162" xfId="4" applyNumberFormat="1" applyFont="1" applyBorder="1" applyAlignment="1">
      <alignment vertical="center" shrinkToFit="1"/>
    </xf>
    <xf numFmtId="38" fontId="24" fillId="0" borderId="163" xfId="5" applyFont="1" applyBorder="1" applyAlignment="1">
      <alignment vertical="center" shrinkToFit="1"/>
    </xf>
    <xf numFmtId="38" fontId="24" fillId="0" borderId="31" xfId="4" applyNumberFormat="1" applyFont="1" applyBorder="1" applyAlignment="1">
      <alignment vertical="center" shrinkToFit="1"/>
    </xf>
    <xf numFmtId="0" fontId="34" fillId="0" borderId="0" xfId="4" applyFont="1" applyAlignment="1">
      <alignment horizontal="right" vertical="top"/>
    </xf>
    <xf numFmtId="0" fontId="57"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3"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69" xfId="1" quotePrefix="1" applyFont="1" applyFill="1" applyBorder="1">
      <alignment vertical="center"/>
    </xf>
    <xf numFmtId="0" fontId="6" fillId="0" borderId="170" xfId="1" quotePrefix="1" applyFont="1" applyBorder="1">
      <alignment vertical="center"/>
    </xf>
    <xf numFmtId="0" fontId="6" fillId="3" borderId="169" xfId="1" applyFont="1" applyFill="1" applyBorder="1">
      <alignment vertical="center"/>
    </xf>
    <xf numFmtId="0" fontId="6" fillId="0" borderId="170" xfId="1" applyFont="1" applyBorder="1">
      <alignment vertical="center"/>
    </xf>
    <xf numFmtId="0" fontId="6" fillId="0" borderId="169" xfId="1" applyFont="1" applyFill="1" applyBorder="1">
      <alignment vertical="center"/>
    </xf>
    <xf numFmtId="0" fontId="6" fillId="0" borderId="171" xfId="1" applyFont="1" applyFill="1" applyBorder="1">
      <alignment vertical="center"/>
    </xf>
    <xf numFmtId="0" fontId="6" fillId="0" borderId="172" xfId="1" applyFont="1" applyBorder="1">
      <alignment vertical="center"/>
    </xf>
    <xf numFmtId="0" fontId="6" fillId="0" borderId="173" xfId="1" applyFont="1" applyBorder="1">
      <alignment vertical="center"/>
    </xf>
    <xf numFmtId="0" fontId="6" fillId="0" borderId="171" xfId="1" applyFont="1" applyBorder="1">
      <alignment vertical="center"/>
    </xf>
    <xf numFmtId="0" fontId="6" fillId="0" borderId="169" xfId="1" applyFont="1" applyBorder="1">
      <alignment vertical="center"/>
    </xf>
    <xf numFmtId="0" fontId="6" fillId="0" borderId="169" xfId="1" quotePrefix="1" applyFont="1" applyBorder="1">
      <alignment vertical="center"/>
    </xf>
    <xf numFmtId="0" fontId="6" fillId="0" borderId="171" xfId="1" quotePrefix="1" applyFont="1" applyBorder="1">
      <alignment vertical="center"/>
    </xf>
    <xf numFmtId="0" fontId="6" fillId="0" borderId="172" xfId="1" quotePrefix="1" applyFont="1" applyBorder="1">
      <alignment vertical="center"/>
    </xf>
    <xf numFmtId="0" fontId="6" fillId="0" borderId="173" xfId="1" quotePrefix="1" applyFont="1" applyBorder="1">
      <alignment vertical="center"/>
    </xf>
    <xf numFmtId="0" fontId="6" fillId="3" borderId="171" xfId="1" quotePrefix="1" applyFont="1" applyFill="1" applyBorder="1">
      <alignment vertical="center"/>
    </xf>
    <xf numFmtId="0" fontId="6" fillId="3" borderId="172" xfId="1" quotePrefix="1" applyFont="1" applyFill="1" applyBorder="1">
      <alignment vertical="center"/>
    </xf>
    <xf numFmtId="0" fontId="63" fillId="0" borderId="14" xfId="0" applyFont="1" applyBorder="1">
      <alignment vertical="center"/>
    </xf>
    <xf numFmtId="0" fontId="63" fillId="0" borderId="153" xfId="0" applyFont="1" applyBorder="1">
      <alignment vertical="center"/>
    </xf>
    <xf numFmtId="0" fontId="63" fillId="0" borderId="8" xfId="0" applyFont="1" applyBorder="1">
      <alignment vertical="center"/>
    </xf>
    <xf numFmtId="0" fontId="63" fillId="0" borderId="150" xfId="0" applyFont="1" applyBorder="1">
      <alignment vertical="center"/>
    </xf>
    <xf numFmtId="0" fontId="63" fillId="0" borderId="155" xfId="0" applyFont="1" applyBorder="1">
      <alignment vertical="center"/>
    </xf>
    <xf numFmtId="0" fontId="63" fillId="0" borderId="156" xfId="0" applyFont="1" applyBorder="1">
      <alignment vertical="center"/>
    </xf>
    <xf numFmtId="0" fontId="6" fillId="0" borderId="175" xfId="1" applyFont="1" applyBorder="1">
      <alignment vertical="center"/>
    </xf>
    <xf numFmtId="0" fontId="6" fillId="0" borderId="176" xfId="1" applyFont="1" applyBorder="1">
      <alignment vertical="center"/>
    </xf>
    <xf numFmtId="0" fontId="63" fillId="0" borderId="145" xfId="0" applyFont="1" applyBorder="1">
      <alignment vertical="center"/>
    </xf>
    <xf numFmtId="0" fontId="6" fillId="0" borderId="177" xfId="1" applyFont="1" applyBorder="1">
      <alignment vertical="center"/>
    </xf>
    <xf numFmtId="0" fontId="63" fillId="0" borderId="146" xfId="0" applyFont="1" applyBorder="1">
      <alignment vertical="center"/>
    </xf>
    <xf numFmtId="0" fontId="6" fillId="0" borderId="178" xfId="1" applyFont="1" applyBorder="1">
      <alignment vertical="center"/>
    </xf>
    <xf numFmtId="0" fontId="6" fillId="0" borderId="179" xfId="1" applyFont="1" applyBorder="1">
      <alignment vertical="center"/>
    </xf>
    <xf numFmtId="0" fontId="45" fillId="0" borderId="0" xfId="4" applyFont="1">
      <alignment vertical="center"/>
    </xf>
    <xf numFmtId="0" fontId="24" fillId="0" borderId="176" xfId="4" applyFont="1" applyBorder="1">
      <alignment vertical="center"/>
    </xf>
    <xf numFmtId="0" fontId="24" fillId="0" borderId="182" xfId="4" applyFont="1" applyBorder="1">
      <alignment vertical="center"/>
    </xf>
    <xf numFmtId="0" fontId="24" fillId="0" borderId="174" xfId="4" applyFont="1" applyBorder="1">
      <alignment vertical="center"/>
    </xf>
    <xf numFmtId="0" fontId="24" fillId="0" borderId="183" xfId="4" applyFont="1" applyBorder="1">
      <alignment vertical="center"/>
    </xf>
    <xf numFmtId="0" fontId="24" fillId="0" borderId="30" xfId="4" applyFont="1" applyBorder="1">
      <alignment vertical="center"/>
    </xf>
    <xf numFmtId="0" fontId="60" fillId="0" borderId="0" xfId="0" applyFont="1">
      <alignment vertical="center"/>
    </xf>
    <xf numFmtId="0" fontId="2" fillId="0" borderId="18" xfId="4" applyBorder="1" applyAlignment="1">
      <alignment horizontal="center" vertical="center"/>
    </xf>
    <xf numFmtId="0" fontId="47" fillId="0" borderId="31" xfId="0" applyFont="1" applyBorder="1">
      <alignment vertical="center"/>
    </xf>
    <xf numFmtId="0" fontId="47" fillId="0" borderId="88" xfId="0" applyFont="1" applyBorder="1">
      <alignment vertical="center"/>
    </xf>
    <xf numFmtId="0" fontId="0" fillId="0" borderId="187" xfId="0" applyBorder="1">
      <alignment vertical="center"/>
    </xf>
    <xf numFmtId="0" fontId="0" fillId="0" borderId="167" xfId="0" applyBorder="1">
      <alignment vertical="center"/>
    </xf>
    <xf numFmtId="0" fontId="0" fillId="0" borderId="188" xfId="0" applyBorder="1">
      <alignment vertical="center"/>
    </xf>
    <xf numFmtId="0" fontId="0" fillId="0" borderId="88" xfId="0" applyBorder="1">
      <alignment vertical="center"/>
    </xf>
    <xf numFmtId="0" fontId="24" fillId="0" borderId="189" xfId="4" applyFont="1" applyBorder="1" applyAlignment="1">
      <alignment vertical="center" shrinkToFit="1"/>
    </xf>
    <xf numFmtId="0" fontId="24" fillId="0" borderId="190" xfId="4" applyFont="1" applyBorder="1" applyAlignment="1">
      <alignment vertical="center" shrinkToFit="1"/>
    </xf>
    <xf numFmtId="0" fontId="24" fillId="0" borderId="191" xfId="4" applyFont="1" applyBorder="1" applyAlignment="1">
      <alignment vertical="center" shrinkToFit="1"/>
    </xf>
    <xf numFmtId="0" fontId="24" fillId="0" borderId="192" xfId="4" applyFont="1" applyBorder="1" applyAlignment="1">
      <alignment vertical="center" shrinkToFit="1"/>
    </xf>
    <xf numFmtId="0" fontId="24" fillId="0" borderId="193"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5" fillId="3" borderId="0" xfId="0" applyFont="1" applyFill="1">
      <alignment vertical="center"/>
    </xf>
    <xf numFmtId="0" fontId="47" fillId="0" borderId="0" xfId="0" applyFont="1" applyAlignment="1">
      <alignment horizontal="center" vertical="center"/>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195"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197"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69" fillId="0" borderId="0" xfId="0" applyFont="1">
      <alignment vertical="center"/>
    </xf>
    <xf numFmtId="1" fontId="70" fillId="0" borderId="0" xfId="4" applyNumberFormat="1" applyFont="1" applyAlignment="1">
      <alignment horizontal="center" vertical="center"/>
    </xf>
    <xf numFmtId="0" fontId="59" fillId="0" borderId="0" xfId="0" applyFont="1" applyAlignment="1">
      <alignment horizontal="center" vertical="center"/>
    </xf>
    <xf numFmtId="49" fontId="33" fillId="0" borderId="112" xfId="0" applyNumberFormat="1" applyFont="1" applyBorder="1">
      <alignment vertical="center"/>
    </xf>
    <xf numFmtId="49" fontId="0" fillId="0" borderId="112" xfId="0" applyNumberFormat="1" applyBorder="1" applyAlignment="1">
      <alignment horizontal="center" vertical="center"/>
    </xf>
    <xf numFmtId="0" fontId="33" fillId="0" borderId="0" xfId="0" applyFont="1">
      <alignment vertical="center"/>
    </xf>
    <xf numFmtId="1" fontId="16" fillId="0" borderId="103" xfId="4" applyNumberFormat="1" applyFont="1" applyBorder="1" applyAlignment="1">
      <alignment horizontal="center" vertical="center"/>
    </xf>
    <xf numFmtId="1" fontId="16" fillId="0" borderId="103"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4" xfId="4" applyNumberFormat="1" applyFont="1" applyBorder="1" applyAlignment="1">
      <alignment horizontal="center" vertical="center"/>
    </xf>
    <xf numFmtId="0" fontId="45" fillId="0" borderId="104"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2" xfId="4" applyNumberFormat="1" applyFont="1" applyBorder="1" applyAlignment="1">
      <alignment horizontal="center" shrinkToFit="1"/>
    </xf>
    <xf numFmtId="1" fontId="16" fillId="0" borderId="105"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5" fillId="0" borderId="0" xfId="0" applyFont="1">
      <alignment vertical="center"/>
    </xf>
    <xf numFmtId="1" fontId="16" fillId="0" borderId="105"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1" fillId="0" borderId="105" xfId="0" applyFont="1" applyBorder="1">
      <alignment vertical="center"/>
    </xf>
    <xf numFmtId="0" fontId="71" fillId="0" borderId="0" xfId="0" applyFont="1">
      <alignment vertical="center"/>
    </xf>
    <xf numFmtId="1" fontId="16" fillId="0" borderId="199" xfId="4" applyNumberFormat="1" applyFont="1" applyBorder="1" applyAlignment="1">
      <alignment vertical="center" shrinkToFit="1"/>
    </xf>
    <xf numFmtId="1" fontId="16" fillId="4" borderId="200" xfId="4" applyNumberFormat="1" applyFont="1" applyFill="1" applyBorder="1" applyAlignment="1" applyProtection="1">
      <alignment horizontal="center" vertical="center" shrinkToFit="1"/>
      <protection locked="0"/>
    </xf>
    <xf numFmtId="49" fontId="16" fillId="0" borderId="201" xfId="4" applyNumberFormat="1" applyFont="1" applyBorder="1" applyAlignment="1">
      <alignment shrinkToFit="1"/>
    </xf>
    <xf numFmtId="49" fontId="16" fillId="4" borderId="202" xfId="4" applyNumberFormat="1" applyFont="1" applyFill="1" applyBorder="1" applyAlignment="1" applyProtection="1">
      <alignment shrinkToFit="1"/>
      <protection locked="0"/>
    </xf>
    <xf numFmtId="49" fontId="16" fillId="4" borderId="203" xfId="4" applyNumberFormat="1" applyFont="1" applyFill="1" applyBorder="1" applyAlignment="1" applyProtection="1">
      <alignment shrinkToFit="1"/>
      <protection locked="0"/>
    </xf>
    <xf numFmtId="0" fontId="71" fillId="0" borderId="199" xfId="0" applyFont="1" applyBorder="1">
      <alignment vertical="center"/>
    </xf>
    <xf numFmtId="1" fontId="16" fillId="0" borderId="196"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0" fontId="71" fillId="0" borderId="196" xfId="0" applyFont="1" applyBorder="1">
      <alignment vertical="center"/>
    </xf>
    <xf numFmtId="1" fontId="16" fillId="0" borderId="194"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71" fillId="0" borderId="204"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6"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71" fillId="0" borderId="106" xfId="0" applyFont="1" applyBorder="1">
      <alignment vertical="center"/>
    </xf>
    <xf numFmtId="0" fontId="0" fillId="0" borderId="205"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5"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01"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0" fontId="71" fillId="0" borderId="194" xfId="0" applyFont="1" applyBorder="1">
      <alignment vertical="center"/>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3"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206" xfId="5" applyFont="1" applyBorder="1" applyAlignment="1">
      <alignment vertical="center" shrinkToFit="1"/>
    </xf>
    <xf numFmtId="38" fontId="24" fillId="0" borderId="18" xfId="5" applyFont="1" applyBorder="1" applyAlignment="1">
      <alignment vertical="center" shrinkToFit="1"/>
    </xf>
    <xf numFmtId="38" fontId="24" fillId="0" borderId="123"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58" xfId="4" applyFont="1" applyBorder="1" applyAlignment="1">
      <alignment horizontal="center" vertical="center"/>
    </xf>
    <xf numFmtId="0" fontId="24" fillId="0" borderId="206" xfId="4" applyFont="1" applyBorder="1" applyAlignment="1">
      <alignment vertical="center" shrinkToFit="1"/>
    </xf>
    <xf numFmtId="0" fontId="24" fillId="0" borderId="207" xfId="4" applyFont="1" applyBorder="1" applyAlignment="1">
      <alignment vertical="center" shrinkToFit="1"/>
    </xf>
    <xf numFmtId="38" fontId="24" fillId="0" borderId="208" xfId="3" applyFont="1" applyBorder="1" applyAlignment="1">
      <alignment vertical="center" shrinkToFit="1"/>
    </xf>
    <xf numFmtId="38" fontId="24" fillId="0" borderId="209" xfId="5" applyFont="1" applyBorder="1" applyAlignment="1">
      <alignment vertical="center" shrinkToFit="1"/>
    </xf>
    <xf numFmtId="0" fontId="24" fillId="0" borderId="210" xfId="4" applyFont="1" applyBorder="1" applyAlignment="1">
      <alignment vertical="center" shrinkToFit="1"/>
    </xf>
    <xf numFmtId="0" fontId="2" fillId="0" borderId="158" xfId="4" applyBorder="1">
      <alignment vertical="center"/>
    </xf>
    <xf numFmtId="0" fontId="17" fillId="0" borderId="122" xfId="4" applyFont="1" applyBorder="1" applyAlignment="1">
      <alignment horizontal="center" vertical="center" wrapText="1"/>
    </xf>
    <xf numFmtId="0" fontId="17" fillId="0" borderId="124" xfId="4" applyFont="1" applyBorder="1" applyAlignment="1">
      <alignment horizontal="center" vertical="center" wrapText="1"/>
    </xf>
    <xf numFmtId="0" fontId="25" fillId="0" borderId="124" xfId="4" applyFont="1" applyBorder="1" applyAlignment="1">
      <alignment horizontal="center" vertical="center" wrapText="1"/>
    </xf>
    <xf numFmtId="0" fontId="24" fillId="0" borderId="159" xfId="4" applyFont="1" applyBorder="1" applyAlignment="1">
      <alignment horizontal="center" vertical="center"/>
    </xf>
    <xf numFmtId="0" fontId="24" fillId="0" borderId="123" xfId="4" applyFont="1" applyBorder="1" applyAlignment="1">
      <alignment vertical="center" shrinkToFit="1"/>
    </xf>
    <xf numFmtId="0" fontId="24" fillId="0" borderId="122" xfId="4" applyFont="1" applyBorder="1" applyAlignment="1">
      <alignment vertical="center" shrinkToFit="1"/>
    </xf>
    <xf numFmtId="38" fontId="24" fillId="0" borderId="127" xfId="3" applyFont="1" applyBorder="1" applyAlignment="1">
      <alignment vertical="center" shrinkToFit="1"/>
    </xf>
    <xf numFmtId="38" fontId="24" fillId="0" borderId="124" xfId="5" applyFont="1" applyBorder="1" applyAlignment="1">
      <alignment vertical="center" shrinkToFit="1"/>
    </xf>
    <xf numFmtId="0" fontId="24" fillId="0" borderId="211"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5" fillId="0" borderId="0" xfId="4" applyFont="1" applyAlignment="1">
      <alignment vertical="top" wrapText="1"/>
    </xf>
    <xf numFmtId="0" fontId="6" fillId="0" borderId="180"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69" xfId="1" quotePrefix="1" applyFont="1" applyFill="1" applyBorder="1">
      <alignment vertical="center"/>
    </xf>
    <xf numFmtId="0" fontId="6" fillId="0" borderId="171" xfId="1" quotePrefix="1" applyFont="1" applyFill="1" applyBorder="1">
      <alignment vertical="center"/>
    </xf>
    <xf numFmtId="0" fontId="6" fillId="0" borderId="172" xfId="1" quotePrefix="1" applyFont="1" applyFill="1" applyBorder="1">
      <alignment vertical="center"/>
    </xf>
    <xf numFmtId="0" fontId="6" fillId="0" borderId="170" xfId="1" applyFont="1" applyFill="1" applyBorder="1">
      <alignment vertical="center"/>
    </xf>
    <xf numFmtId="0" fontId="6" fillId="0" borderId="186" xfId="1" applyFont="1" applyFill="1" applyBorder="1">
      <alignment vertical="center"/>
    </xf>
    <xf numFmtId="0" fontId="6" fillId="0" borderId="172" xfId="1" applyFont="1" applyFill="1" applyBorder="1">
      <alignment vertical="center"/>
    </xf>
    <xf numFmtId="0" fontId="6" fillId="0" borderId="173"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59" fillId="0" borderId="112" xfId="0" applyNumberFormat="1" applyFont="1" applyBorder="1" applyAlignment="1">
      <alignment horizontal="center" vertical="center"/>
    </xf>
    <xf numFmtId="1" fontId="16" fillId="0" borderId="204" xfId="4" applyNumberFormat="1" applyFont="1" applyBorder="1" applyAlignment="1">
      <alignment vertical="center" shrinkToFit="1"/>
    </xf>
    <xf numFmtId="1" fontId="16" fillId="4" borderId="212" xfId="4" applyNumberFormat="1" applyFont="1" applyFill="1" applyBorder="1" applyAlignment="1" applyProtection="1">
      <alignment horizontal="center" vertical="center" shrinkToFit="1"/>
      <protection locked="0"/>
    </xf>
    <xf numFmtId="49" fontId="16" fillId="0" borderId="213" xfId="4" applyNumberFormat="1" applyFont="1" applyBorder="1" applyAlignment="1">
      <alignment shrinkToFit="1"/>
    </xf>
    <xf numFmtId="49" fontId="16" fillId="4" borderId="214" xfId="4" applyNumberFormat="1" applyFont="1" applyFill="1" applyBorder="1" applyAlignment="1" applyProtection="1">
      <alignment shrinkToFit="1"/>
      <protection locked="0"/>
    </xf>
    <xf numFmtId="49" fontId="16" fillId="4" borderId="215" xfId="4" applyNumberFormat="1" applyFont="1" applyFill="1" applyBorder="1" applyAlignment="1" applyProtection="1">
      <alignment shrinkToFit="1"/>
      <protection locked="0"/>
    </xf>
    <xf numFmtId="0" fontId="0" fillId="0" borderId="216" xfId="0" applyBorder="1">
      <alignment vertical="center"/>
    </xf>
    <xf numFmtId="0" fontId="2" fillId="0" borderId="157" xfId="4" applyBorder="1" applyAlignment="1">
      <alignment horizontal="center" vertical="center"/>
    </xf>
    <xf numFmtId="0" fontId="17" fillId="0" borderId="123" xfId="4" applyFont="1" applyBorder="1" applyAlignment="1">
      <alignment horizontal="center" vertical="center" wrapText="1" shrinkToFit="1"/>
    </xf>
    <xf numFmtId="0" fontId="17" fillId="0" borderId="211" xfId="4" applyFont="1" applyBorder="1" applyAlignment="1">
      <alignment horizontal="center" vertical="center" wrapText="1" shrinkToFit="1"/>
    </xf>
    <xf numFmtId="0" fontId="17" fillId="0" borderId="122" xfId="4" applyFont="1" applyBorder="1" applyAlignment="1">
      <alignment horizontal="center" vertical="center" wrapText="1" shrinkToFit="1"/>
    </xf>
    <xf numFmtId="0" fontId="17" fillId="0" borderId="211" xfId="4" applyFont="1" applyBorder="1" applyAlignment="1">
      <alignment horizontal="center" vertical="center" shrinkToFit="1"/>
    </xf>
    <xf numFmtId="0" fontId="0" fillId="0" borderId="217"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218" xfId="4" applyFont="1" applyBorder="1" applyAlignment="1">
      <alignment horizontal="center" vertical="center" shrinkToFit="1"/>
    </xf>
    <xf numFmtId="0" fontId="17" fillId="0" borderId="219" xfId="4" applyFont="1" applyBorder="1" applyAlignment="1">
      <alignment horizontal="center" vertical="center" shrinkToFit="1"/>
    </xf>
    <xf numFmtId="0" fontId="0" fillId="0" borderId="220" xfId="0" applyBorder="1">
      <alignment vertical="center"/>
    </xf>
    <xf numFmtId="0" fontId="24" fillId="0" borderId="221" xfId="4" applyFont="1" applyBorder="1" applyAlignment="1">
      <alignment vertical="center" shrinkToFit="1"/>
    </xf>
    <xf numFmtId="0" fontId="24" fillId="0" borderId="88"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17" fillId="0" borderId="94" xfId="4" applyFont="1" applyBorder="1" applyAlignment="1">
      <alignment horizontal="center" vertical="center"/>
    </xf>
    <xf numFmtId="49" fontId="0" fillId="0" borderId="91" xfId="0" applyNumberFormat="1" applyBorder="1">
      <alignment vertical="center"/>
    </xf>
    <xf numFmtId="0" fontId="43" fillId="0" borderId="0" xfId="4" applyFont="1" applyAlignment="1"/>
    <xf numFmtId="0" fontId="6" fillId="0" borderId="0" xfId="4" applyFont="1" applyAlignment="1"/>
    <xf numFmtId="0" fontId="5" fillId="0" borderId="0" xfId="4" applyFont="1" applyAlignment="1"/>
    <xf numFmtId="0" fontId="41" fillId="0" borderId="0" xfId="4" applyFont="1" applyAlignment="1"/>
    <xf numFmtId="0" fontId="42" fillId="0" borderId="0" xfId="4" applyFont="1" applyAlignment="1"/>
    <xf numFmtId="0" fontId="40" fillId="0" borderId="0" xfId="0" applyFont="1" applyAlignment="1"/>
    <xf numFmtId="0" fontId="32" fillId="0" borderId="0" xfId="0" applyFont="1">
      <alignment vertical="center"/>
    </xf>
    <xf numFmtId="0" fontId="52"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8" fillId="0" borderId="0" xfId="4" applyFont="1">
      <alignment vertical="center"/>
    </xf>
    <xf numFmtId="0" fontId="49" fillId="0" borderId="0" xfId="4" applyFont="1">
      <alignment vertical="center"/>
    </xf>
    <xf numFmtId="0" fontId="50" fillId="0" borderId="0" xfId="4" applyFont="1">
      <alignment vertical="center"/>
    </xf>
    <xf numFmtId="0" fontId="5" fillId="0" borderId="77" xfId="4" applyFont="1" applyBorder="1">
      <alignment vertical="center"/>
    </xf>
    <xf numFmtId="0" fontId="41" fillId="0" borderId="81" xfId="4" applyFont="1" applyBorder="1">
      <alignment vertical="center"/>
    </xf>
    <xf numFmtId="0" fontId="5" fillId="0" borderId="81" xfId="4" applyFont="1" applyBorder="1">
      <alignment vertical="center"/>
    </xf>
    <xf numFmtId="0" fontId="42" fillId="0" borderId="81" xfId="4" applyFont="1" applyBorder="1">
      <alignment vertical="center"/>
    </xf>
    <xf numFmtId="0" fontId="57" fillId="0" borderId="0" xfId="4" applyFont="1">
      <alignment vertical="center"/>
    </xf>
    <xf numFmtId="0" fontId="37" fillId="0" borderId="0" xfId="4" applyFont="1">
      <alignment vertical="center"/>
    </xf>
    <xf numFmtId="0" fontId="39" fillId="0" borderId="40" xfId="4" applyFont="1" applyBorder="1" applyAlignment="1"/>
    <xf numFmtId="0" fontId="39" fillId="0" borderId="40" xfId="4" applyFont="1" applyBorder="1">
      <alignment vertical="center"/>
    </xf>
    <xf numFmtId="0" fontId="6" fillId="0" borderId="40" xfId="4" applyFont="1" applyBorder="1">
      <alignment vertical="center"/>
    </xf>
    <xf numFmtId="0" fontId="39" fillId="0" borderId="0" xfId="4" applyFont="1">
      <alignment vertical="center"/>
    </xf>
    <xf numFmtId="0" fontId="39" fillId="0" borderId="31" xfId="4" applyFont="1" applyBorder="1" applyAlignment="1">
      <alignment vertical="top"/>
    </xf>
    <xf numFmtId="0" fontId="39" fillId="0" borderId="31" xfId="4" applyFont="1" applyBorder="1">
      <alignment vertical="center"/>
    </xf>
    <xf numFmtId="0" fontId="6" fillId="0" borderId="31" xfId="4" applyFont="1" applyBorder="1">
      <alignment vertical="center"/>
    </xf>
    <xf numFmtId="0" fontId="46" fillId="0" borderId="0" xfId="4" applyFont="1">
      <alignment vertical="center"/>
    </xf>
    <xf numFmtId="0" fontId="39" fillId="0" borderId="0" xfId="4" applyFont="1" applyAlignment="1">
      <alignment horizontal="right" vertical="center"/>
    </xf>
    <xf numFmtId="0" fontId="64" fillId="0" borderId="128" xfId="4" applyFont="1" applyBorder="1">
      <alignment vertical="center"/>
    </xf>
    <xf numFmtId="0" fontId="64" fillId="0" borderId="129" xfId="4" applyFont="1" applyBorder="1">
      <alignment vertical="center"/>
    </xf>
    <xf numFmtId="0" fontId="64" fillId="0" borderId="24" xfId="4" applyFont="1" applyBorder="1">
      <alignment vertical="center"/>
    </xf>
    <xf numFmtId="0" fontId="64" fillId="0" borderId="0" xfId="4" applyFont="1">
      <alignment vertical="center"/>
    </xf>
    <xf numFmtId="0" fontId="64" fillId="0" borderId="3" xfId="4" applyFont="1" applyBorder="1">
      <alignment vertical="center"/>
    </xf>
    <xf numFmtId="0" fontId="64" fillId="0" borderId="18" xfId="4" applyFont="1" applyBorder="1">
      <alignment vertical="center"/>
    </xf>
    <xf numFmtId="0" fontId="64" fillId="0" borderId="89" xfId="4" applyFont="1" applyBorder="1">
      <alignment vertical="center"/>
    </xf>
    <xf numFmtId="0" fontId="64" fillId="0" borderId="22" xfId="4" applyFont="1" applyBorder="1">
      <alignment vertical="center"/>
    </xf>
    <xf numFmtId="0" fontId="65" fillId="0" borderId="89" xfId="4" applyFont="1" applyBorder="1">
      <alignment vertical="center"/>
    </xf>
    <xf numFmtId="0" fontId="65" fillId="0" borderId="22" xfId="4" applyFont="1" applyBorder="1">
      <alignment vertical="center"/>
    </xf>
    <xf numFmtId="0" fontId="65" fillId="0" borderId="23" xfId="4" applyFont="1" applyBorder="1">
      <alignment vertical="center"/>
    </xf>
    <xf numFmtId="0" fontId="65" fillId="0" borderId="3" xfId="4" applyFont="1" applyBorder="1">
      <alignment vertical="center"/>
    </xf>
    <xf numFmtId="0" fontId="65" fillId="0" borderId="18" xfId="4" applyFont="1" applyBorder="1">
      <alignment vertical="center"/>
    </xf>
    <xf numFmtId="0" fontId="65" fillId="0" borderId="19" xfId="4" applyFont="1" applyBorder="1">
      <alignment vertical="center"/>
    </xf>
    <xf numFmtId="0" fontId="64" fillId="0" borderId="34" xfId="4" applyFont="1" applyBorder="1">
      <alignment vertical="center"/>
    </xf>
    <xf numFmtId="0" fontId="64"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5" fillId="0" borderId="0" xfId="4" applyFont="1" applyAlignment="1">
      <alignment horizontal="center" vertical="center"/>
    </xf>
    <xf numFmtId="0" fontId="60" fillId="0" borderId="0" xfId="4" applyFont="1">
      <alignment vertical="center"/>
    </xf>
    <xf numFmtId="0" fontId="66" fillId="0" borderId="0" xfId="4" applyFont="1">
      <alignment vertical="center"/>
    </xf>
    <xf numFmtId="0" fontId="45" fillId="3" borderId="0" xfId="4" applyFont="1" applyFill="1">
      <alignment vertical="center"/>
    </xf>
    <xf numFmtId="0" fontId="46" fillId="3" borderId="0" xfId="4" applyFont="1" applyFill="1">
      <alignment vertical="center"/>
    </xf>
    <xf numFmtId="0" fontId="45" fillId="0" borderId="0" xfId="4" applyFont="1" applyAlignment="1">
      <alignment vertical="top"/>
    </xf>
    <xf numFmtId="0" fontId="45" fillId="0" borderId="0" xfId="4" applyFont="1" applyAlignment="1">
      <alignment vertical="center" wrapText="1"/>
    </xf>
    <xf numFmtId="0" fontId="46" fillId="0" borderId="0" xfId="4" applyFont="1" applyAlignment="1">
      <alignment vertical="top"/>
    </xf>
    <xf numFmtId="0" fontId="45" fillId="4" borderId="17" xfId="4" applyFont="1" applyFill="1" applyBorder="1" applyAlignment="1">
      <alignment vertical="top"/>
    </xf>
    <xf numFmtId="0" fontId="6" fillId="0" borderId="0" xfId="4" applyFont="1" applyAlignment="1">
      <alignment vertical="top"/>
    </xf>
    <xf numFmtId="0" fontId="45" fillId="0" borderId="0" xfId="4" applyFont="1" applyAlignment="1">
      <alignment horizontal="right" vertical="center"/>
    </xf>
    <xf numFmtId="0" fontId="45" fillId="0" borderId="0" xfId="4" applyFont="1" applyAlignment="1">
      <alignment horizontal="right" vertical="top"/>
    </xf>
    <xf numFmtId="0" fontId="10" fillId="0" borderId="0" xfId="4" applyFont="1">
      <alignment vertical="center"/>
    </xf>
    <xf numFmtId="0" fontId="54" fillId="0" borderId="107" xfId="4" applyFont="1" applyBorder="1">
      <alignment vertical="center"/>
    </xf>
    <xf numFmtId="0" fontId="54" fillId="0" borderId="40" xfId="4" applyFont="1" applyBorder="1">
      <alignment vertical="center"/>
    </xf>
    <xf numFmtId="0" fontId="54" fillId="0" borderId="101" xfId="4" applyFont="1" applyBorder="1">
      <alignment vertical="center"/>
    </xf>
    <xf numFmtId="0" fontId="54" fillId="0" borderId="90" xfId="4" applyFont="1" applyBorder="1">
      <alignment vertical="center"/>
    </xf>
    <xf numFmtId="0" fontId="45" fillId="0" borderId="40" xfId="4" applyFont="1" applyBorder="1">
      <alignment vertical="center"/>
    </xf>
    <xf numFmtId="0" fontId="45" fillId="0" borderId="101" xfId="4" applyFont="1" applyBorder="1">
      <alignment vertical="center"/>
    </xf>
    <xf numFmtId="0" fontId="45" fillId="0" borderId="62" xfId="4" applyFont="1" applyBorder="1">
      <alignment vertical="center"/>
    </xf>
    <xf numFmtId="0" fontId="45" fillId="0" borderId="90" xfId="4" applyFont="1" applyBorder="1">
      <alignment vertical="center"/>
    </xf>
    <xf numFmtId="0" fontId="45" fillId="0" borderId="167" xfId="4" applyFont="1" applyBorder="1">
      <alignment vertical="center"/>
    </xf>
    <xf numFmtId="0" fontId="45" fillId="0" borderId="92" xfId="4" applyFont="1" applyBorder="1">
      <alignment vertical="center"/>
    </xf>
    <xf numFmtId="0" fontId="47" fillId="0" borderId="92" xfId="0" applyFont="1" applyBorder="1">
      <alignment vertical="center"/>
    </xf>
    <xf numFmtId="0" fontId="45" fillId="0" borderId="108" xfId="4" applyFont="1" applyBorder="1" applyAlignment="1">
      <alignment horizontal="center" vertical="center"/>
    </xf>
    <xf numFmtId="0" fontId="45" fillId="0" borderId="119" xfId="4" applyFont="1" applyBorder="1">
      <alignment vertical="center"/>
    </xf>
    <xf numFmtId="0" fontId="45" fillId="0" borderId="20" xfId="4" applyFont="1" applyBorder="1" applyAlignment="1">
      <alignment horizontal="center" vertical="center"/>
    </xf>
    <xf numFmtId="0" fontId="45" fillId="0" borderId="21" xfId="4" applyFont="1" applyBorder="1" applyAlignment="1">
      <alignment horizontal="center" vertical="center"/>
    </xf>
    <xf numFmtId="0" fontId="45" fillId="0" borderId="158" xfId="4" applyFont="1" applyBorder="1">
      <alignment vertical="center"/>
    </xf>
    <xf numFmtId="0" fontId="45" fillId="0" borderId="25" xfId="4" applyFont="1" applyBorder="1" applyAlignment="1">
      <alignment horizontal="center" vertical="center"/>
    </xf>
    <xf numFmtId="0" fontId="6" fillId="0" borderId="0" xfId="4" applyFont="1" applyAlignment="1">
      <alignment horizontal="right" vertical="center"/>
    </xf>
    <xf numFmtId="0" fontId="45" fillId="0" borderId="187" xfId="4" applyFont="1" applyBorder="1">
      <alignment vertical="center"/>
    </xf>
    <xf numFmtId="0" fontId="45" fillId="0" borderId="5" xfId="4" applyFont="1" applyBorder="1" applyAlignment="1">
      <alignment horizontal="center" vertical="center"/>
    </xf>
    <xf numFmtId="0" fontId="54" fillId="0" borderId="158" xfId="4" applyFont="1" applyBorder="1">
      <alignment vertical="center"/>
    </xf>
    <xf numFmtId="0" fontId="45" fillId="0" borderId="91" xfId="4" applyFont="1" applyBorder="1">
      <alignment vertical="center"/>
    </xf>
    <xf numFmtId="0" fontId="45" fillId="0" borderId="32" xfId="4" applyFont="1" applyBorder="1" applyAlignment="1">
      <alignment horizontal="center" vertical="center"/>
    </xf>
    <xf numFmtId="0" fontId="53" fillId="0" borderId="0" xfId="4" applyFont="1">
      <alignment vertical="center"/>
    </xf>
    <xf numFmtId="0" fontId="67"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5" fillId="0" borderId="22" xfId="4" applyFont="1" applyBorder="1">
      <alignment vertical="center"/>
    </xf>
    <xf numFmtId="0" fontId="45" fillId="0" borderId="23" xfId="4" applyFont="1" applyBorder="1">
      <alignment vertical="center"/>
    </xf>
    <xf numFmtId="0" fontId="45" fillId="0" borderId="2" xfId="4" applyFont="1" applyBorder="1">
      <alignment vertical="center"/>
    </xf>
    <xf numFmtId="0" fontId="45" fillId="0" borderId="89" xfId="4" applyFont="1" applyBorder="1">
      <alignment vertical="center"/>
    </xf>
    <xf numFmtId="0" fontId="6" fillId="0" borderId="108" xfId="4" applyFont="1" applyBorder="1" applyAlignment="1">
      <alignment horizontal="center" vertical="center"/>
    </xf>
    <xf numFmtId="0" fontId="0" fillId="0" borderId="0" xfId="0" applyAlignment="1">
      <alignment horizontal="right" vertical="center" shrinkToFit="1"/>
    </xf>
    <xf numFmtId="0" fontId="51" fillId="0" borderId="0" xfId="4" applyFont="1" applyAlignment="1">
      <alignment horizontal="left" vertical="center"/>
    </xf>
    <xf numFmtId="0" fontId="2" fillId="0" borderId="0" xfId="4" applyFont="1" applyFill="1">
      <alignment vertical="center"/>
    </xf>
    <xf numFmtId="0" fontId="6" fillId="0" borderId="0" xfId="4" applyFont="1" applyFill="1">
      <alignment vertical="center"/>
    </xf>
    <xf numFmtId="0" fontId="40" fillId="0" borderId="0" xfId="0" applyFont="1" applyFill="1">
      <alignment vertical="center"/>
    </xf>
    <xf numFmtId="0" fontId="6" fillId="0" borderId="0" xfId="4" applyFont="1" applyFill="1" applyAlignment="1">
      <alignment horizontal="center" vertical="center"/>
    </xf>
    <xf numFmtId="0" fontId="0" fillId="0" borderId="168"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62" fillId="0" borderId="16" xfId="4" applyFont="1" applyFill="1" applyBorder="1" applyAlignment="1" applyProtection="1">
      <alignment horizontal="center" vertical="center"/>
    </xf>
    <xf numFmtId="0" fontId="62" fillId="0" borderId="16" xfId="4" applyFont="1" applyFill="1" applyBorder="1" applyAlignment="1" applyProtection="1">
      <alignment vertical="center"/>
    </xf>
    <xf numFmtId="0" fontId="62" fillId="0" borderId="160" xfId="4" applyFont="1" applyFill="1" applyBorder="1" applyAlignment="1" applyProtection="1">
      <alignment horizontal="center" vertical="center"/>
    </xf>
    <xf numFmtId="0" fontId="61" fillId="7" borderId="77" xfId="4" applyFont="1" applyFill="1" applyBorder="1" applyAlignment="1">
      <alignment horizontal="centerContinuous" vertical="center"/>
    </xf>
    <xf numFmtId="0" fontId="61" fillId="7" borderId="81" xfId="4" applyFont="1" applyFill="1" applyBorder="1" applyAlignment="1">
      <alignment horizontal="centerContinuous" vertical="center"/>
    </xf>
    <xf numFmtId="0" fontId="61" fillId="7" borderId="80" xfId="4" applyFont="1" applyFill="1" applyBorder="1" applyAlignment="1">
      <alignment horizontal="centerContinuous" vertical="center"/>
    </xf>
    <xf numFmtId="0" fontId="2" fillId="0" borderId="31" xfId="4" applyBorder="1" applyProtection="1">
      <alignment vertical="center"/>
    </xf>
    <xf numFmtId="1" fontId="29"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2" xfId="0" applyBorder="1" applyAlignment="1" applyProtection="1">
      <alignment horizontal="center" vertical="center"/>
    </xf>
    <xf numFmtId="49" fontId="59" fillId="0" borderId="112"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30" fillId="0" borderId="62" xfId="4" applyNumberFormat="1" applyFont="1" applyBorder="1" applyAlignment="1" applyProtection="1">
      <alignment horizontal="center" shrinkToFit="1"/>
    </xf>
    <xf numFmtId="1" fontId="26" fillId="0" borderId="62" xfId="4" applyNumberFormat="1" applyFont="1" applyBorder="1" applyAlignment="1" applyProtection="1">
      <alignment horizontal="center" wrapTex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0" xfId="4" applyNumberFormat="1" applyFont="1" applyBorder="1" applyAlignment="1" applyProtection="1">
      <alignment horizontal="center"/>
    </xf>
    <xf numFmtId="1" fontId="16" fillId="0" borderId="90"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1" fontId="26" fillId="0" borderId="32" xfId="4" applyNumberFormat="1"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88"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7" fillId="0" borderId="34" xfId="4" applyFont="1" applyBorder="1" applyAlignment="1" applyProtection="1">
      <alignment horizontal="center" vertical="top"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5"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1" fontId="58" fillId="0" borderId="51" xfId="4" applyNumberFormat="1" applyFont="1" applyBorder="1" applyAlignment="1" applyProtection="1">
      <alignment horizontal="center" vertical="center" shrinkToFit="1"/>
    </xf>
    <xf numFmtId="49" fontId="18" fillId="0" borderId="85" xfId="4" applyNumberFormat="1" applyFont="1" applyBorder="1" applyAlignment="1" applyProtection="1">
      <alignment vertical="center" shrinkToFit="1"/>
    </xf>
    <xf numFmtId="49" fontId="58" fillId="4" borderId="51" xfId="4" applyNumberFormat="1" applyFont="1" applyFill="1" applyBorder="1" applyAlignment="1" applyProtection="1">
      <alignment horizontal="center" vertical="center"/>
      <protection locked="0"/>
    </xf>
    <xf numFmtId="1" fontId="29" fillId="0" borderId="0" xfId="4" applyNumberFormat="1" applyFont="1" applyAlignment="1">
      <alignment horizontal="centerContinuous" vertical="center"/>
    </xf>
    <xf numFmtId="0" fontId="69" fillId="0" borderId="0" xfId="0" applyFont="1" applyAlignment="1">
      <alignment horizontal="centerContinuous" vertical="center"/>
    </xf>
    <xf numFmtId="0" fontId="40" fillId="0" borderId="0" xfId="0" applyFont="1" applyProtection="1">
      <alignment vertical="center"/>
    </xf>
    <xf numFmtId="0" fontId="2" fillId="0" borderId="0" xfId="4" applyAlignment="1">
      <alignment horizontal="center" vertical="center"/>
    </xf>
    <xf numFmtId="1" fontId="16" fillId="0" borderId="72" xfId="4" applyNumberFormat="1" applyFont="1" applyBorder="1" applyAlignment="1" applyProtection="1">
      <alignment horizontal="center" vertical="center" shrinkToFit="1"/>
    </xf>
    <xf numFmtId="49" fontId="16" fillId="0" borderId="102" xfId="4" applyNumberFormat="1" applyFont="1" applyBorder="1" applyAlignment="1" applyProtection="1">
      <alignment horizontal="center" vertical="center" shrinkToFit="1"/>
    </xf>
    <xf numFmtId="0" fontId="2" fillId="0" borderId="112" xfId="4" applyBorder="1" applyAlignment="1">
      <alignment horizontal="center" vertical="center"/>
    </xf>
    <xf numFmtId="0" fontId="6" fillId="0" borderId="181"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226" xfId="1" applyFont="1" applyBorder="1">
      <alignment vertical="center"/>
    </xf>
    <xf numFmtId="0" fontId="0" fillId="0" borderId="116" xfId="0" applyBorder="1" applyAlignment="1" applyProtection="1">
      <alignment horizontal="center" vertical="center"/>
    </xf>
    <xf numFmtId="0" fontId="0" fillId="0" borderId="117" xfId="0" applyBorder="1" applyAlignment="1" applyProtection="1">
      <alignment horizontal="center" vertical="center"/>
    </xf>
    <xf numFmtId="0" fontId="0" fillId="0" borderId="118" xfId="0" applyBorder="1" applyAlignment="1" applyProtection="1">
      <alignment horizontal="center" vertical="center"/>
    </xf>
    <xf numFmtId="0" fontId="0" fillId="0" borderId="121" xfId="0" applyBorder="1" applyAlignment="1">
      <alignment horizontal="center" vertical="center"/>
    </xf>
    <xf numFmtId="0" fontId="0" fillId="0" borderId="104" xfId="0" applyBorder="1" applyAlignment="1">
      <alignment horizontal="center" vertical="center"/>
    </xf>
    <xf numFmtId="0" fontId="0" fillId="0" borderId="121" xfId="0" applyBorder="1" applyAlignment="1" applyProtection="1">
      <alignment horizontal="center" vertical="center"/>
    </xf>
    <xf numFmtId="0" fontId="0" fillId="0" borderId="104" xfId="0" applyBorder="1" applyAlignment="1" applyProtection="1">
      <alignment horizontal="center" vertical="center"/>
    </xf>
    <xf numFmtId="0" fontId="45" fillId="0" borderId="0" xfId="4" applyFont="1" applyFill="1">
      <alignment vertical="center"/>
    </xf>
    <xf numFmtId="0" fontId="45" fillId="0" borderId="0" xfId="4" applyFont="1" applyFill="1" applyAlignment="1">
      <alignment vertical="center" wrapText="1"/>
    </xf>
    <xf numFmtId="0" fontId="24" fillId="0" borderId="0" xfId="4" applyFont="1" applyAlignment="1">
      <alignment horizontal="right" vertical="center"/>
    </xf>
    <xf numFmtId="0" fontId="25" fillId="0" borderId="127" xfId="4" applyFont="1" applyBorder="1" applyAlignment="1">
      <alignment horizontal="center" vertical="center" wrapText="1"/>
    </xf>
    <xf numFmtId="49" fontId="73" fillId="0" borderId="0" xfId="0" applyNumberFormat="1" applyFont="1" applyAlignment="1">
      <alignment horizontal="center" vertical="center"/>
    </xf>
    <xf numFmtId="0" fontId="64" fillId="0" borderId="7" xfId="4" applyFont="1" applyBorder="1" applyAlignment="1">
      <alignment vertical="center" shrinkToFit="1"/>
    </xf>
    <xf numFmtId="0" fontId="64" fillId="0" borderId="8" xfId="4" applyFont="1" applyBorder="1" applyAlignment="1">
      <alignment vertical="center" shrinkToFit="1"/>
    </xf>
    <xf numFmtId="0" fontId="64" fillId="3" borderId="149" xfId="4" applyFont="1" applyFill="1" applyBorder="1" applyAlignment="1">
      <alignment vertical="center" shrinkToFit="1"/>
    </xf>
    <xf numFmtId="0" fontId="64" fillId="3" borderId="8" xfId="4" applyFont="1" applyFill="1" applyBorder="1" applyAlignment="1">
      <alignment vertical="center" shrinkToFit="1"/>
    </xf>
    <xf numFmtId="0" fontId="64" fillId="3" borderId="150" xfId="4" applyFont="1" applyFill="1" applyBorder="1" applyAlignment="1">
      <alignment vertical="center" shrinkToFit="1"/>
    </xf>
    <xf numFmtId="0" fontId="64" fillId="0" borderId="150" xfId="4" applyFont="1" applyBorder="1" applyAlignment="1">
      <alignment vertical="center" shrinkToFit="1"/>
    </xf>
    <xf numFmtId="0" fontId="64" fillId="0" borderId="10" xfId="4" applyFont="1" applyBorder="1" applyAlignment="1">
      <alignment vertical="center" shrinkToFit="1"/>
    </xf>
    <xf numFmtId="0" fontId="64" fillId="0" borderId="11" xfId="4" applyFont="1" applyBorder="1" applyAlignment="1">
      <alignment vertical="center" shrinkToFit="1"/>
    </xf>
    <xf numFmtId="0" fontId="64" fillId="3" borderId="151" xfId="4" applyFont="1" applyFill="1" applyBorder="1" applyAlignment="1">
      <alignment vertical="center" shrinkToFit="1"/>
    </xf>
    <xf numFmtId="0" fontId="64" fillId="3" borderId="11" xfId="4" applyFont="1" applyFill="1" applyBorder="1" applyAlignment="1">
      <alignment vertical="center" shrinkToFit="1"/>
    </xf>
    <xf numFmtId="0" fontId="64" fillId="3" borderId="152" xfId="4" applyFont="1" applyFill="1" applyBorder="1" applyAlignment="1">
      <alignment vertical="center" shrinkToFit="1"/>
    </xf>
    <xf numFmtId="0" fontId="64" fillId="0" borderId="152" xfId="4" applyFont="1" applyBorder="1" applyAlignment="1">
      <alignment vertical="center" shrinkToFit="1"/>
    </xf>
    <xf numFmtId="0" fontId="64" fillId="0" borderId="135" xfId="4" applyFont="1" applyBorder="1" applyAlignment="1">
      <alignment vertical="center" shrinkToFit="1"/>
    </xf>
    <xf numFmtId="0" fontId="64" fillId="0" borderId="113" xfId="4" applyFont="1" applyBorder="1" applyAlignment="1">
      <alignment vertical="center" shrinkToFit="1"/>
    </xf>
    <xf numFmtId="0" fontId="64" fillId="3" borderId="184" xfId="4" applyFont="1" applyFill="1" applyBorder="1" applyAlignment="1">
      <alignment vertical="center" shrinkToFit="1"/>
    </xf>
    <xf numFmtId="0" fontId="64" fillId="3" borderId="113" xfId="4" applyFont="1" applyFill="1" applyBorder="1" applyAlignment="1">
      <alignment vertical="center" shrinkToFit="1"/>
    </xf>
    <xf numFmtId="0" fontId="64" fillId="3" borderId="185" xfId="4" applyFont="1" applyFill="1" applyBorder="1" applyAlignment="1">
      <alignment vertical="center" shrinkToFit="1"/>
    </xf>
    <xf numFmtId="0" fontId="64" fillId="0" borderId="185" xfId="4" applyFont="1" applyBorder="1" applyAlignment="1">
      <alignment vertical="center" shrinkToFit="1"/>
    </xf>
    <xf numFmtId="0" fontId="68" fillId="6" borderId="78" xfId="4" quotePrefix="1" applyFont="1" applyFill="1" applyBorder="1" applyAlignment="1">
      <alignment horizontal="right" vertical="center"/>
    </xf>
    <xf numFmtId="0" fontId="68"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2" fillId="3" borderId="0" xfId="0" applyFont="1" applyFill="1" applyAlignment="1">
      <alignment horizontal="left" vertical="center" shrinkToFit="1"/>
    </xf>
    <xf numFmtId="0" fontId="52" fillId="3" borderId="141" xfId="0" applyFont="1" applyFill="1" applyBorder="1" applyAlignment="1">
      <alignment horizontal="left" vertical="center" shrinkToFit="1"/>
    </xf>
    <xf numFmtId="0" fontId="45" fillId="0" borderId="0" xfId="4" applyFont="1" applyAlignment="1">
      <alignment vertical="top" wrapText="1"/>
    </xf>
    <xf numFmtId="0" fontId="56" fillId="3" borderId="77" xfId="4" applyFont="1" applyFill="1" applyBorder="1" applyAlignment="1">
      <alignment horizontal="center" vertical="center" shrinkToFit="1"/>
    </xf>
    <xf numFmtId="0" fontId="56" fillId="3" borderId="81" xfId="4" applyFont="1" applyFill="1" applyBorder="1" applyAlignment="1">
      <alignment horizontal="center" vertical="center" shrinkToFit="1"/>
    </xf>
    <xf numFmtId="0" fontId="56" fillId="3" borderId="80" xfId="4" applyFont="1" applyFill="1" applyBorder="1" applyAlignment="1">
      <alignment horizontal="center" vertical="center" shrinkToFit="1"/>
    </xf>
    <xf numFmtId="0" fontId="45" fillId="0" borderId="0" xfId="4" applyFont="1" applyAlignment="1">
      <alignment vertical="center" wrapText="1"/>
    </xf>
    <xf numFmtId="0" fontId="64" fillId="0" borderId="130" xfId="4" applyFont="1" applyBorder="1" applyAlignment="1">
      <alignment vertical="center" shrinkToFit="1"/>
    </xf>
    <xf numFmtId="0" fontId="64" fillId="0" borderId="131" xfId="4" applyFont="1" applyBorder="1" applyAlignment="1">
      <alignment vertical="center" shrinkToFit="1"/>
    </xf>
    <xf numFmtId="0" fontId="64" fillId="3" borderId="147" xfId="4" applyFont="1" applyFill="1" applyBorder="1" applyAlignment="1">
      <alignment vertical="center" shrinkToFit="1"/>
    </xf>
    <xf numFmtId="0" fontId="64" fillId="3" borderId="131" xfId="4" applyFont="1" applyFill="1" applyBorder="1" applyAlignment="1">
      <alignment vertical="center" shrinkToFit="1"/>
    </xf>
    <xf numFmtId="0" fontId="64" fillId="3" borderId="148" xfId="4" applyFont="1" applyFill="1" applyBorder="1" applyAlignment="1">
      <alignment vertical="center" shrinkToFit="1"/>
    </xf>
    <xf numFmtId="0" fontId="64" fillId="0" borderId="148" xfId="4" applyFont="1" applyBorder="1" applyAlignment="1">
      <alignment vertical="center" shrinkToFit="1"/>
    </xf>
    <xf numFmtId="0" fontId="56" fillId="3" borderId="107" xfId="4" quotePrefix="1" applyFont="1" applyFill="1" applyBorder="1" applyAlignment="1">
      <alignment horizontal="center" vertical="center" wrapText="1"/>
    </xf>
    <xf numFmtId="0" fontId="56" fillId="3" borderId="40" xfId="4" quotePrefix="1" applyFont="1" applyFill="1" applyBorder="1" applyAlignment="1">
      <alignment horizontal="center" vertical="center" wrapText="1"/>
    </xf>
    <xf numFmtId="0" fontId="56" fillId="3" borderId="115" xfId="4" quotePrefix="1" applyFont="1" applyFill="1" applyBorder="1" applyAlignment="1">
      <alignment horizontal="center" vertical="center" wrapText="1"/>
    </xf>
    <xf numFmtId="0" fontId="56" fillId="3" borderId="119" xfId="4" quotePrefix="1" applyFont="1" applyFill="1" applyBorder="1" applyAlignment="1">
      <alignment horizontal="center" vertical="center" wrapText="1"/>
    </xf>
    <xf numFmtId="0" fontId="56" fillId="3" borderId="0" xfId="4" quotePrefix="1" applyFont="1" applyFill="1" applyAlignment="1">
      <alignment horizontal="center" vertical="center" wrapText="1"/>
    </xf>
    <xf numFmtId="0" fontId="56" fillId="3" borderId="120" xfId="4" quotePrefix="1" applyFont="1" applyFill="1" applyBorder="1" applyAlignment="1">
      <alignment horizontal="center" vertical="center" wrapText="1"/>
    </xf>
    <xf numFmtId="0" fontId="56" fillId="3" borderId="91" xfId="4" quotePrefix="1" applyFont="1" applyFill="1" applyBorder="1" applyAlignment="1">
      <alignment horizontal="center" vertical="center" wrapText="1"/>
    </xf>
    <xf numFmtId="0" fontId="56" fillId="3" borderId="31" xfId="4" quotePrefix="1" applyFont="1" applyFill="1" applyBorder="1" applyAlignment="1">
      <alignment horizontal="center" vertical="center" wrapText="1"/>
    </xf>
    <xf numFmtId="0" fontId="56" fillId="3" borderId="33" xfId="4" quotePrefix="1" applyFont="1" applyFill="1" applyBorder="1" applyAlignment="1">
      <alignment horizontal="center" vertical="center" wrapText="1"/>
    </xf>
    <xf numFmtId="0" fontId="56" fillId="3" borderId="107" xfId="4" applyFont="1" applyFill="1" applyBorder="1" applyAlignment="1">
      <alignment horizontal="center" vertical="center" wrapText="1"/>
    </xf>
    <xf numFmtId="0" fontId="56" fillId="3" borderId="40" xfId="4" applyFont="1" applyFill="1" applyBorder="1" applyAlignment="1">
      <alignment horizontal="center" vertical="center" wrapText="1"/>
    </xf>
    <xf numFmtId="0" fontId="56" fillId="3" borderId="115" xfId="4" applyFont="1" applyFill="1" applyBorder="1" applyAlignment="1">
      <alignment horizontal="center" vertical="center" wrapText="1"/>
    </xf>
    <xf numFmtId="0" fontId="56" fillId="3" borderId="119" xfId="4" applyFont="1" applyFill="1" applyBorder="1" applyAlignment="1">
      <alignment horizontal="center" vertical="center" wrapText="1"/>
    </xf>
    <xf numFmtId="0" fontId="56" fillId="3" borderId="0" xfId="4" applyFont="1" applyFill="1" applyAlignment="1">
      <alignment horizontal="center" vertical="center" wrapText="1"/>
    </xf>
    <xf numFmtId="0" fontId="56" fillId="3" borderId="120" xfId="4" applyFont="1" applyFill="1" applyBorder="1" applyAlignment="1">
      <alignment horizontal="center" vertical="center" wrapText="1"/>
    </xf>
    <xf numFmtId="0" fontId="56" fillId="3" borderId="91" xfId="4" applyFont="1" applyFill="1" applyBorder="1" applyAlignment="1">
      <alignment horizontal="center" vertical="center" wrapText="1"/>
    </xf>
    <xf numFmtId="0" fontId="56" fillId="3" borderId="31" xfId="4" applyFont="1" applyFill="1" applyBorder="1" applyAlignment="1">
      <alignment horizontal="center" vertical="center" wrapText="1"/>
    </xf>
    <xf numFmtId="0" fontId="56" fillId="3" borderId="33" xfId="4" applyFont="1" applyFill="1" applyBorder="1" applyAlignment="1">
      <alignment horizontal="center" vertical="center" wrapText="1"/>
    </xf>
    <xf numFmtId="0" fontId="64" fillId="0" borderId="180" xfId="4" applyFont="1" applyBorder="1" applyAlignment="1">
      <alignment horizontal="center" vertical="center"/>
    </xf>
    <xf numFmtId="0" fontId="64" fillId="0" borderId="145" xfId="4" applyFont="1" applyBorder="1" applyAlignment="1">
      <alignment horizontal="center" vertical="center"/>
    </xf>
    <xf numFmtId="0" fontId="64" fillId="0" borderId="181" xfId="4" applyFont="1" applyBorder="1" applyAlignment="1">
      <alignment horizontal="center" vertical="center"/>
    </xf>
    <xf numFmtId="0" fontId="64" fillId="0" borderId="180" xfId="4" applyFont="1" applyBorder="1" applyAlignment="1">
      <alignment horizontal="center" vertical="center" shrinkToFit="1"/>
    </xf>
    <xf numFmtId="0" fontId="64" fillId="0" borderId="145" xfId="4" applyFont="1" applyBorder="1" applyAlignment="1">
      <alignment horizontal="center" vertical="center" shrinkToFit="1"/>
    </xf>
    <xf numFmtId="0" fontId="64" fillId="0" borderId="146" xfId="4" applyFont="1" applyBorder="1" applyAlignment="1">
      <alignment horizontal="center" vertical="center" shrinkToFit="1"/>
    </xf>
    <xf numFmtId="0" fontId="64" fillId="3" borderId="144" xfId="4" applyFont="1" applyFill="1" applyBorder="1" applyAlignment="1">
      <alignment horizontal="center" vertical="center" shrinkToFit="1"/>
    </xf>
    <xf numFmtId="0" fontId="64" fillId="3" borderId="145" xfId="4" applyFont="1" applyFill="1" applyBorder="1" applyAlignment="1">
      <alignment horizontal="center" vertical="center" shrinkToFit="1"/>
    </xf>
    <xf numFmtId="0" fontId="64" fillId="3" borderId="146" xfId="4" applyFont="1" applyFill="1" applyBorder="1" applyAlignment="1">
      <alignment horizontal="center" vertical="center" shrinkToFit="1"/>
    </xf>
    <xf numFmtId="0" fontId="64" fillId="0" borderId="146" xfId="4" applyFont="1" applyBorder="1" applyAlignment="1">
      <alignment horizontal="center" vertical="center"/>
    </xf>
    <xf numFmtId="0" fontId="64" fillId="0" borderId="13" xfId="4" applyFont="1" applyBorder="1" applyAlignment="1">
      <alignment vertical="center" shrinkToFit="1"/>
    </xf>
    <xf numFmtId="0" fontId="64" fillId="0" borderId="14" xfId="4" applyFont="1" applyBorder="1" applyAlignment="1">
      <alignment vertical="center" shrinkToFit="1"/>
    </xf>
    <xf numFmtId="0" fontId="45" fillId="0" borderId="0" xfId="4" applyFont="1" applyAlignment="1">
      <alignment horizontal="left" vertical="top" wrapText="1"/>
    </xf>
    <xf numFmtId="0" fontId="64" fillId="0" borderId="113" xfId="4" applyFont="1" applyBorder="1">
      <alignment vertical="center"/>
    </xf>
    <xf numFmtId="0" fontId="64" fillId="0" borderId="185" xfId="4" applyFont="1" applyBorder="1">
      <alignment vertical="center"/>
    </xf>
    <xf numFmtId="0" fontId="64" fillId="0" borderId="186" xfId="4" applyFont="1" applyBorder="1" applyAlignment="1">
      <alignment vertical="center" shrinkToFit="1"/>
    </xf>
    <xf numFmtId="0" fontId="64" fillId="0" borderId="155" xfId="4" applyFont="1" applyBorder="1" applyAlignment="1">
      <alignment vertical="center" shrinkToFit="1"/>
    </xf>
    <xf numFmtId="0" fontId="64" fillId="3" borderId="154" xfId="4" applyFont="1" applyFill="1" applyBorder="1" applyAlignment="1">
      <alignment vertical="center" shrinkToFit="1"/>
    </xf>
    <xf numFmtId="0" fontId="64" fillId="3" borderId="155" xfId="4" applyFont="1" applyFill="1" applyBorder="1" applyAlignment="1">
      <alignment vertical="center" shrinkToFit="1"/>
    </xf>
    <xf numFmtId="0" fontId="64" fillId="3" borderId="156" xfId="4" applyFont="1" applyFill="1" applyBorder="1" applyAlignment="1">
      <alignment vertical="center" shrinkToFit="1"/>
    </xf>
    <xf numFmtId="0" fontId="64" fillId="0" borderId="155" xfId="4" applyFont="1" applyBorder="1">
      <alignment vertical="center"/>
    </xf>
    <xf numFmtId="0" fontId="64" fillId="0" borderId="156" xfId="4" applyFont="1" applyBorder="1">
      <alignment vertical="center"/>
    </xf>
    <xf numFmtId="0" fontId="47" fillId="0" borderId="10" xfId="0" applyFont="1" applyBorder="1" applyAlignment="1">
      <alignment horizontal="right" vertical="center" shrinkToFit="1"/>
    </xf>
    <xf numFmtId="0" fontId="47" fillId="0" borderId="12" xfId="0" applyFont="1" applyBorder="1" applyAlignment="1">
      <alignment horizontal="right" vertical="center" shrinkToFit="1"/>
    </xf>
    <xf numFmtId="0" fontId="47" fillId="0" borderId="10" xfId="0" applyFont="1" applyBorder="1" applyAlignment="1">
      <alignment horizontal="right" vertical="center"/>
    </xf>
    <xf numFmtId="0" fontId="47" fillId="0" borderId="11" xfId="0" applyFont="1" applyBorder="1" applyAlignment="1">
      <alignment horizontal="right" vertical="center"/>
    </xf>
    <xf numFmtId="47" fontId="45" fillId="0" borderId="134" xfId="4" quotePrefix="1" applyNumberFormat="1" applyFont="1" applyBorder="1" applyAlignment="1">
      <alignment horizontal="right" vertical="center"/>
    </xf>
    <xf numFmtId="0" fontId="45" fillId="0" borderId="12" xfId="4" applyFont="1" applyBorder="1" applyAlignment="1">
      <alignment horizontal="right" vertical="center"/>
    </xf>
    <xf numFmtId="0" fontId="51" fillId="0" borderId="10" xfId="4" quotePrefix="1" applyFont="1" applyBorder="1" applyAlignment="1">
      <alignment horizontal="left" vertical="center"/>
    </xf>
    <xf numFmtId="0" fontId="51" fillId="0" borderId="12" xfId="4" applyFont="1" applyBorder="1" applyAlignment="1">
      <alignment horizontal="left" vertical="center"/>
    </xf>
    <xf numFmtId="0" fontId="51" fillId="0" borderId="90" xfId="4" applyFont="1" applyBorder="1" applyAlignment="1">
      <alignment horizontal="center" vertical="center"/>
    </xf>
    <xf numFmtId="0" fontId="51" fillId="0" borderId="115" xfId="4" applyFont="1" applyBorder="1" applyAlignment="1">
      <alignment horizontal="center" vertical="center"/>
    </xf>
    <xf numFmtId="0" fontId="47" fillId="0" borderId="97" xfId="0" applyFont="1" applyBorder="1" applyAlignment="1">
      <alignment horizontal="center" vertical="center"/>
    </xf>
    <xf numFmtId="0" fontId="47" fillId="0" borderId="92" xfId="0" applyFont="1" applyBorder="1" applyAlignment="1">
      <alignment horizontal="center" vertical="center"/>
    </xf>
    <xf numFmtId="0" fontId="54" fillId="0" borderId="97" xfId="4" applyFont="1" applyBorder="1" applyAlignment="1">
      <alignment horizontal="center" vertical="center"/>
    </xf>
    <xf numFmtId="0" fontId="54" fillId="0" borderId="92" xfId="4" applyFont="1" applyBorder="1" applyAlignment="1">
      <alignment horizontal="center" vertical="center"/>
    </xf>
    <xf numFmtId="0" fontId="54" fillId="0" borderId="97" xfId="4" applyFont="1" applyBorder="1" applyAlignment="1">
      <alignment horizontal="center" vertical="center" shrinkToFit="1"/>
    </xf>
    <xf numFmtId="0" fontId="54" fillId="0" borderId="168" xfId="4" applyFont="1" applyBorder="1" applyAlignment="1">
      <alignment horizontal="center" vertical="center" shrinkToFit="1"/>
    </xf>
    <xf numFmtId="0" fontId="45" fillId="0" borderId="97" xfId="4" applyFont="1" applyBorder="1" applyAlignment="1">
      <alignment horizontal="center" vertical="center"/>
    </xf>
    <xf numFmtId="0" fontId="45" fillId="0" borderId="109" xfId="4" applyFont="1" applyBorder="1" applyAlignment="1">
      <alignment horizontal="center" vertical="center"/>
    </xf>
    <xf numFmtId="0" fontId="45" fillId="0" borderId="92" xfId="4" applyFont="1" applyBorder="1" applyAlignment="1">
      <alignment horizontal="center" vertical="center"/>
    </xf>
    <xf numFmtId="0" fontId="45" fillId="0" borderId="134" xfId="4" applyFont="1" applyBorder="1" applyAlignment="1">
      <alignment horizontal="right" vertical="center"/>
    </xf>
    <xf numFmtId="0" fontId="51" fillId="0" borderId="10" xfId="4" applyFont="1" applyBorder="1" applyAlignment="1">
      <alignment horizontal="left" vertical="center"/>
    </xf>
    <xf numFmtId="0" fontId="51" fillId="0" borderId="152" xfId="4" applyFont="1" applyBorder="1" applyAlignment="1">
      <alignment horizontal="left" vertical="center"/>
    </xf>
    <xf numFmtId="0" fontId="47" fillId="0" borderId="13" xfId="0" applyFont="1" applyBorder="1" applyAlignment="1">
      <alignment horizontal="right" vertical="center" shrinkToFit="1"/>
    </xf>
    <xf numFmtId="0" fontId="47" fillId="0" borderId="15" xfId="0" applyFont="1" applyBorder="1" applyAlignment="1">
      <alignment horizontal="right" vertical="center" shrinkToFit="1"/>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5" fillId="0" borderId="132" xfId="4" applyFont="1" applyBorder="1" applyAlignment="1">
      <alignment horizontal="right" vertical="center"/>
    </xf>
    <xf numFmtId="0" fontId="45" fillId="0" borderId="15" xfId="4" applyFont="1" applyBorder="1" applyAlignment="1">
      <alignment horizontal="right" vertical="center"/>
    </xf>
    <xf numFmtId="0" fontId="51" fillId="0" borderId="13" xfId="4" applyFont="1" applyBorder="1" applyAlignment="1">
      <alignment horizontal="left" vertical="center"/>
    </xf>
    <xf numFmtId="0" fontId="51" fillId="0" borderId="15" xfId="4" applyFont="1" applyBorder="1" applyAlignment="1">
      <alignment horizontal="left" vertical="center"/>
    </xf>
    <xf numFmtId="0" fontId="51" fillId="0" borderId="153" xfId="4" applyFont="1" applyBorder="1" applyAlignment="1">
      <alignment horizontal="left" vertical="center"/>
    </xf>
    <xf numFmtId="0" fontId="47" fillId="0" borderId="7" xfId="0" applyFont="1" applyBorder="1" applyAlignment="1">
      <alignment horizontal="right" vertical="center" shrinkToFit="1"/>
    </xf>
    <xf numFmtId="0" fontId="47" fillId="0" borderId="9" xfId="0" applyFont="1" applyBorder="1" applyAlignment="1">
      <alignment horizontal="right" vertical="center" shrinkToFit="1"/>
    </xf>
    <xf numFmtId="0" fontId="47" fillId="0" borderId="7" xfId="0" applyFont="1" applyBorder="1" applyAlignment="1">
      <alignment horizontal="right" vertical="center"/>
    </xf>
    <xf numFmtId="0" fontId="47" fillId="0" borderId="8" xfId="0" applyFont="1" applyBorder="1" applyAlignment="1">
      <alignment horizontal="right" vertical="center"/>
    </xf>
    <xf numFmtId="0" fontId="45" fillId="0" borderId="133" xfId="4" applyFont="1" applyBorder="1" applyAlignment="1">
      <alignment horizontal="right" vertical="center"/>
    </xf>
    <xf numFmtId="0" fontId="45" fillId="0" borderId="9" xfId="4" applyFont="1" applyBorder="1" applyAlignment="1">
      <alignment horizontal="right" vertical="center"/>
    </xf>
    <xf numFmtId="0" fontId="51" fillId="0" borderId="7" xfId="4" applyFont="1" applyBorder="1" applyAlignment="1">
      <alignment horizontal="left" vertical="center"/>
    </xf>
    <xf numFmtId="0" fontId="51" fillId="0" borderId="9" xfId="4" applyFont="1" applyBorder="1" applyAlignment="1">
      <alignment horizontal="left" vertical="center"/>
    </xf>
    <xf numFmtId="0" fontId="45" fillId="0" borderId="0" xfId="4" applyFont="1" applyAlignment="1">
      <alignment vertical="top" shrinkToFit="1"/>
    </xf>
    <xf numFmtId="0" fontId="45" fillId="0" borderId="0" xfId="4" applyFont="1" applyFill="1" applyAlignment="1">
      <alignment vertical="top" wrapText="1"/>
    </xf>
    <xf numFmtId="0" fontId="45" fillId="0" borderId="0" xfId="4" applyFont="1" applyFill="1">
      <alignment vertical="center"/>
    </xf>
    <xf numFmtId="0" fontId="45" fillId="0" borderId="0" xfId="4" applyFont="1" applyFill="1" applyAlignment="1">
      <alignment vertical="center" wrapText="1"/>
    </xf>
    <xf numFmtId="0" fontId="45" fillId="0" borderId="136" xfId="4" applyFont="1" applyBorder="1" applyAlignment="1">
      <alignment horizontal="right" vertical="center"/>
    </xf>
    <xf numFmtId="0" fontId="45" fillId="0" borderId="114" xfId="4" applyFont="1" applyBorder="1" applyAlignment="1">
      <alignment horizontal="right" vertical="center"/>
    </xf>
    <xf numFmtId="0" fontId="51" fillId="0" borderId="135" xfId="4" applyFont="1" applyBorder="1" applyAlignment="1">
      <alignment horizontal="left" vertical="center"/>
    </xf>
    <xf numFmtId="0" fontId="51" fillId="0" borderId="114" xfId="4" applyFont="1" applyBorder="1" applyAlignment="1">
      <alignment horizontal="left" vertical="center"/>
    </xf>
    <xf numFmtId="0" fontId="51" fillId="0" borderId="185" xfId="4" applyFont="1" applyBorder="1" applyAlignment="1">
      <alignment horizontal="left" vertical="center"/>
    </xf>
    <xf numFmtId="0" fontId="51" fillId="0" borderId="150" xfId="4" applyFont="1" applyBorder="1" applyAlignment="1">
      <alignment horizontal="left" vertical="center"/>
    </xf>
    <xf numFmtId="0" fontId="47" fillId="0" borderId="0" xfId="0" applyFont="1" applyAlignment="1">
      <alignment vertical="center" wrapText="1"/>
    </xf>
    <xf numFmtId="0" fontId="45" fillId="0" borderId="0" xfId="4" applyFont="1" applyAlignment="1">
      <alignment vertical="center" shrinkToFi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4" applyFont="1" applyBorder="1" applyAlignment="1">
      <alignment horizontal="center" vertical="center"/>
    </xf>
    <xf numFmtId="0" fontId="6" fillId="0" borderId="109" xfId="4" applyFont="1" applyBorder="1" applyAlignment="1">
      <alignment horizontal="center" vertical="center"/>
    </xf>
    <xf numFmtId="0" fontId="6" fillId="0" borderId="92" xfId="4" applyFont="1" applyBorder="1" applyAlignment="1">
      <alignment horizontal="center" vertical="center"/>
    </xf>
    <xf numFmtId="0" fontId="10" fillId="0" borderId="97" xfId="4" applyFont="1" applyBorder="1" applyAlignment="1">
      <alignment horizontal="center" vertical="center"/>
    </xf>
    <xf numFmtId="0" fontId="10" fillId="0" borderId="92" xfId="4" applyFont="1" applyBorder="1" applyAlignment="1">
      <alignment horizontal="center" vertical="center"/>
    </xf>
    <xf numFmtId="0" fontId="51" fillId="0" borderId="13" xfId="4" quotePrefix="1" applyFont="1" applyBorder="1" applyAlignment="1">
      <alignment horizontal="left" vertical="center"/>
    </xf>
    <xf numFmtId="0" fontId="47" fillId="0" borderId="34" xfId="0" applyFont="1" applyBorder="1" applyAlignment="1">
      <alignment horizontal="right" vertical="center" shrinkToFit="1"/>
    </xf>
    <xf numFmtId="0" fontId="47" fillId="0" borderId="88" xfId="0" applyFont="1" applyBorder="1" applyAlignment="1">
      <alignment horizontal="right" vertical="center" shrinkToFit="1"/>
    </xf>
    <xf numFmtId="0" fontId="47" fillId="0" borderId="34" xfId="0" applyFont="1" applyBorder="1" applyAlignment="1">
      <alignment horizontal="right" vertical="center"/>
    </xf>
    <xf numFmtId="0" fontId="47" fillId="0" borderId="31" xfId="0" applyFont="1" applyBorder="1" applyAlignment="1">
      <alignment horizontal="right" vertical="center"/>
    </xf>
    <xf numFmtId="0" fontId="45" fillId="0" borderId="162" xfId="4" applyFont="1" applyBorder="1" applyAlignment="1">
      <alignment horizontal="right" vertical="center"/>
    </xf>
    <xf numFmtId="0" fontId="45" fillId="0" borderId="88" xfId="4" applyFont="1" applyBorder="1" applyAlignment="1">
      <alignment horizontal="right" vertical="center"/>
    </xf>
    <xf numFmtId="0" fontId="51" fillId="0" borderId="34" xfId="4" applyFont="1" applyBorder="1" applyAlignment="1">
      <alignment horizontal="left" vertical="center"/>
    </xf>
    <xf numFmtId="0" fontId="51" fillId="0" borderId="88" xfId="4" applyFont="1" applyBorder="1" applyAlignment="1">
      <alignment horizontal="left" vertical="center"/>
    </xf>
    <xf numFmtId="0" fontId="51" fillId="0" borderId="33" xfId="4" applyFont="1" applyBorder="1" applyAlignment="1">
      <alignment horizontal="left" vertical="center"/>
    </xf>
    <xf numFmtId="0" fontId="47" fillId="0" borderId="135" xfId="0" applyFont="1" applyBorder="1" applyAlignment="1">
      <alignment horizontal="right" vertical="center" shrinkToFit="1"/>
    </xf>
    <xf numFmtId="0" fontId="47" fillId="0" borderId="114" xfId="0" applyFont="1" applyBorder="1" applyAlignment="1">
      <alignment horizontal="right" vertical="center" shrinkToFit="1"/>
    </xf>
    <xf numFmtId="0" fontId="47" fillId="0" borderId="135" xfId="0" applyFont="1" applyBorder="1" applyAlignment="1">
      <alignment horizontal="right" vertical="center"/>
    </xf>
    <xf numFmtId="0" fontId="47" fillId="0" borderId="113" xfId="0" applyFont="1" applyBorder="1" applyAlignment="1">
      <alignment horizontal="right" vertical="center"/>
    </xf>
    <xf numFmtId="38" fontId="75" fillId="0" borderId="78" xfId="4" applyNumberFormat="1" applyFont="1" applyBorder="1" applyAlignment="1">
      <alignment horizontal="center" vertical="center" shrinkToFit="1"/>
    </xf>
    <xf numFmtId="38" fontId="75" fillId="0" borderId="81" xfId="4" applyNumberFormat="1" applyFont="1" applyBorder="1" applyAlignment="1">
      <alignment horizontal="center" vertical="center" shrinkToFit="1"/>
    </xf>
    <xf numFmtId="38" fontId="75" fillId="0" borderId="80" xfId="4" applyNumberFormat="1" applyFont="1" applyBorder="1" applyAlignment="1">
      <alignment horizontal="center" vertical="center" shrinkToFit="1"/>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90" xfId="4" applyBorder="1" applyAlignment="1">
      <alignment horizontal="center" vertical="center"/>
    </xf>
    <xf numFmtId="0" fontId="2" fillId="0" borderId="101"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0" xfId="4" applyBorder="1" applyAlignment="1">
      <alignment horizontal="center" vertical="center" wrapText="1" shrinkToFit="1"/>
    </xf>
    <xf numFmtId="0" fontId="2" fillId="0" borderId="101"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61" fillId="7" borderId="77" xfId="4" applyFont="1" applyFill="1" applyBorder="1" applyAlignment="1">
      <alignment horizontal="center" vertical="center" shrinkToFit="1"/>
    </xf>
    <xf numFmtId="0" fontId="61" fillId="7" borderId="81" xfId="4" applyFont="1" applyFill="1" applyBorder="1" applyAlignment="1">
      <alignment horizontal="center" vertical="center" shrinkToFit="1"/>
    </xf>
    <xf numFmtId="0" fontId="61" fillId="7" borderId="80" xfId="4" applyFont="1" applyFill="1" applyBorder="1" applyAlignment="1">
      <alignment horizontal="center" vertical="center" shrinkToFit="1"/>
    </xf>
    <xf numFmtId="0" fontId="25" fillId="0" borderId="91"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62" fillId="0" borderId="4" xfId="4" applyNumberFormat="1" applyFont="1" applyFill="1" applyBorder="1" applyAlignment="1">
      <alignment horizontal="center" vertical="center" wrapText="1" shrinkToFit="1"/>
    </xf>
    <xf numFmtId="49" fontId="62" fillId="0" borderId="16" xfId="4" applyNumberFormat="1" applyFont="1" applyFill="1" applyBorder="1" applyAlignment="1">
      <alignment horizontal="center" vertical="center" wrapText="1" shrinkToFit="1"/>
    </xf>
    <xf numFmtId="49" fontId="62" fillId="0" borderId="17" xfId="4" applyNumberFormat="1" applyFont="1" applyFill="1" applyBorder="1" applyAlignment="1">
      <alignment horizontal="center" vertical="center" wrapText="1" shrinkToFit="1"/>
    </xf>
    <xf numFmtId="0" fontId="22" fillId="4" borderId="90"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5"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57" xfId="4" applyFont="1" applyFill="1" applyBorder="1" applyAlignment="1" applyProtection="1">
      <alignment vertical="center"/>
      <protection locked="0"/>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49" fontId="22" fillId="4" borderId="16" xfId="4" applyNumberFormat="1" applyFont="1" applyFill="1" applyBorder="1" applyAlignment="1" applyProtection="1">
      <alignment horizontal="center" vertical="center"/>
      <protection locked="0"/>
    </xf>
    <xf numFmtId="49" fontId="22" fillId="4" borderId="160" xfId="4" applyNumberFormat="1" applyFont="1" applyFill="1" applyBorder="1" applyAlignment="1" applyProtection="1">
      <alignment horizontal="center" vertical="center"/>
      <protection locked="0"/>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 fillId="0" borderId="76" xfId="4" applyBorder="1" applyAlignment="1">
      <alignment horizontal="center" vertical="center"/>
    </xf>
    <xf numFmtId="0" fontId="2" fillId="0" borderId="119" xfId="4" applyBorder="1" applyAlignment="1">
      <alignment horizontal="center" vertical="center" wrapText="1"/>
    </xf>
    <xf numFmtId="0" fontId="2" fillId="0" borderId="6" xfId="4" applyBorder="1" applyAlignment="1">
      <alignment horizontal="center" vertical="center"/>
    </xf>
    <xf numFmtId="0" fontId="2" fillId="0" borderId="158" xfId="4" applyBorder="1" applyAlignment="1">
      <alignment horizontal="center" vertical="center"/>
    </xf>
    <xf numFmtId="0" fontId="2" fillId="0" borderId="159" xfId="4" applyBorder="1" applyAlignment="1">
      <alignment horizontal="center" vertical="center"/>
    </xf>
    <xf numFmtId="0" fontId="25" fillId="0" borderId="159" xfId="4" applyFont="1" applyBorder="1" applyAlignment="1">
      <alignment horizontal="center" vertical="center"/>
    </xf>
    <xf numFmtId="0" fontId="25" fillId="0" borderId="17" xfId="4" applyFont="1" applyBorder="1" applyAlignment="1">
      <alignment horizontal="center" vertical="center"/>
    </xf>
    <xf numFmtId="0" fontId="2" fillId="0" borderId="159"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164" xfId="4" applyBorder="1" applyAlignment="1">
      <alignment horizontal="center" vertical="center" wrapText="1"/>
    </xf>
    <xf numFmtId="0" fontId="2" fillId="0" borderId="99" xfId="4" applyBorder="1" applyAlignment="1">
      <alignment horizontal="center" vertical="center"/>
    </xf>
    <xf numFmtId="49" fontId="22" fillId="4" borderId="100" xfId="4" applyNumberFormat="1" applyFont="1" applyFill="1" applyBorder="1" applyAlignment="1" applyProtection="1">
      <alignment vertical="center" shrinkToFit="1"/>
      <protection locked="0"/>
    </xf>
    <xf numFmtId="49" fontId="22" fillId="4" borderId="165" xfId="4" applyNumberFormat="1" applyFont="1" applyFill="1" applyBorder="1" applyAlignment="1" applyProtection="1">
      <alignment vertical="center" shrinkToFit="1"/>
      <protection locked="0"/>
    </xf>
    <xf numFmtId="49" fontId="22" fillId="4" borderId="99" xfId="4" applyNumberFormat="1" applyFont="1" applyFill="1" applyBorder="1" applyAlignment="1" applyProtection="1">
      <alignment vertical="center" shrinkToFit="1"/>
      <protection locked="0"/>
    </xf>
    <xf numFmtId="0" fontId="62" fillId="0" borderId="100" xfId="4" applyFont="1" applyBorder="1" applyAlignment="1" applyProtection="1">
      <alignment vertical="center" wrapText="1"/>
    </xf>
    <xf numFmtId="0" fontId="62" fillId="0" borderId="165" xfId="4" applyFont="1" applyBorder="1" applyAlignment="1" applyProtection="1">
      <alignment vertical="center" wrapText="1"/>
    </xf>
    <xf numFmtId="0" fontId="62" fillId="0" borderId="166"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38" fillId="0" borderId="107" xfId="4" applyFont="1" applyBorder="1" applyAlignment="1">
      <alignment horizontal="center" vertical="center" wrapText="1"/>
    </xf>
    <xf numFmtId="0" fontId="38" fillId="0" borderId="115" xfId="4" applyFont="1" applyBorder="1" applyAlignment="1">
      <alignment horizontal="center" vertical="center" wrapText="1"/>
    </xf>
    <xf numFmtId="0" fontId="38" fillId="0" borderId="119" xfId="4" applyFont="1" applyBorder="1" applyAlignment="1">
      <alignment horizontal="center" vertical="center" wrapText="1"/>
    </xf>
    <xf numFmtId="0" fontId="38" fillId="0" borderId="120" xfId="4" applyFont="1" applyBorder="1" applyAlignment="1">
      <alignment horizontal="center" vertical="center" wrapText="1"/>
    </xf>
    <xf numFmtId="0" fontId="38" fillId="0" borderId="91" xfId="4" applyFont="1" applyBorder="1" applyAlignment="1">
      <alignment horizontal="center" vertical="center" wrapText="1"/>
    </xf>
    <xf numFmtId="0" fontId="38" fillId="0" borderId="33" xfId="4" applyFont="1" applyBorder="1" applyAlignment="1">
      <alignment horizontal="center" vertical="center" wrapText="1"/>
    </xf>
    <xf numFmtId="49" fontId="72" fillId="0" borderId="107" xfId="4" applyNumberFormat="1" applyFont="1" applyBorder="1" applyAlignment="1" applyProtection="1">
      <alignment horizontal="center" vertical="center" wrapText="1"/>
      <protection locked="0"/>
    </xf>
    <xf numFmtId="49" fontId="72" fillId="0" borderId="40" xfId="4" applyNumberFormat="1" applyFont="1" applyBorder="1" applyAlignment="1" applyProtection="1">
      <alignment horizontal="center" vertical="center" wrapText="1"/>
      <protection locked="0"/>
    </xf>
    <xf numFmtId="49" fontId="72" fillId="0" borderId="115" xfId="4" applyNumberFormat="1" applyFont="1" applyBorder="1" applyAlignment="1" applyProtection="1">
      <alignment horizontal="center" vertical="center" wrapText="1"/>
      <protection locked="0"/>
    </xf>
    <xf numFmtId="49" fontId="72" fillId="0" borderId="119" xfId="4" applyNumberFormat="1" applyFont="1" applyBorder="1" applyAlignment="1" applyProtection="1">
      <alignment horizontal="center" vertical="center" wrapText="1"/>
      <protection locked="0"/>
    </xf>
    <xf numFmtId="49" fontId="72" fillId="0" borderId="0" xfId="4" applyNumberFormat="1" applyFont="1" applyBorder="1" applyAlignment="1" applyProtection="1">
      <alignment horizontal="center" vertical="center" wrapText="1"/>
      <protection locked="0"/>
    </xf>
    <xf numFmtId="49" fontId="72" fillId="0" borderId="120" xfId="4" applyNumberFormat="1" applyFont="1" applyBorder="1" applyAlignment="1" applyProtection="1">
      <alignment horizontal="center" vertical="center" wrapText="1"/>
      <protection locked="0"/>
    </xf>
    <xf numFmtId="49" fontId="72" fillId="0" borderId="91" xfId="4" applyNumberFormat="1" applyFont="1" applyBorder="1" applyAlignment="1" applyProtection="1">
      <alignment horizontal="center" vertical="center" wrapText="1"/>
      <protection locked="0"/>
    </xf>
    <xf numFmtId="49" fontId="72" fillId="0" borderId="31" xfId="4" applyNumberFormat="1" applyFont="1" applyBorder="1" applyAlignment="1" applyProtection="1">
      <alignment horizontal="center" vertical="center" wrapText="1"/>
      <protection locked="0"/>
    </xf>
    <xf numFmtId="49" fontId="72" fillId="0" borderId="33" xfId="4" applyNumberFormat="1" applyFont="1" applyBorder="1" applyAlignment="1" applyProtection="1">
      <alignment horizontal="center" vertical="center" wrapText="1"/>
      <protection locked="0"/>
    </xf>
    <xf numFmtId="0" fontId="2" fillId="0" borderId="224"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4" fillId="0" borderId="1" xfId="4" applyNumberFormat="1" applyFont="1" applyBorder="1" applyAlignment="1">
      <alignment vertical="center" shrinkToFit="1"/>
    </xf>
    <xf numFmtId="0" fontId="24" fillId="0" borderId="225" xfId="4" applyFont="1" applyBorder="1" applyAlignment="1">
      <alignment vertical="center" shrinkToFit="1"/>
    </xf>
    <xf numFmtId="0" fontId="2" fillId="0" borderId="72" xfId="4" applyBorder="1" applyAlignment="1">
      <alignment horizontal="center" vertical="center"/>
    </xf>
    <xf numFmtId="0" fontId="2" fillId="0" borderId="125" xfId="4" applyBorder="1" applyAlignment="1">
      <alignment horizontal="center" vertical="center"/>
    </xf>
    <xf numFmtId="38" fontId="24" fillId="0" borderId="125" xfId="4" applyNumberFormat="1" applyFont="1" applyBorder="1" applyAlignment="1">
      <alignment vertical="center" shrinkToFit="1"/>
    </xf>
    <xf numFmtId="0" fontId="24" fillId="0" borderId="102" xfId="4" applyFont="1" applyBorder="1" applyAlignment="1">
      <alignment vertical="center" shrinkToFit="1"/>
    </xf>
    <xf numFmtId="38" fontId="24" fillId="0" borderId="4" xfId="4" applyNumberFormat="1" applyFont="1" applyBorder="1" applyAlignment="1">
      <alignment vertical="center" shrinkToFit="1"/>
    </xf>
    <xf numFmtId="0" fontId="24" fillId="0" borderId="160" xfId="4" applyFont="1" applyBorder="1" applyAlignment="1">
      <alignment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76" fillId="10" borderId="0" xfId="4" applyFont="1" applyFill="1" applyAlignment="1">
      <alignment vertical="top" wrapText="1"/>
    </xf>
    <xf numFmtId="0" fontId="73" fillId="9" borderId="138" xfId="0" applyFont="1" applyFill="1" applyBorder="1" applyAlignment="1">
      <alignment vertical="center" wrapText="1"/>
    </xf>
    <xf numFmtId="0" fontId="73" fillId="9" borderId="129" xfId="0" applyFont="1" applyFill="1" applyBorder="1" applyAlignment="1">
      <alignment vertical="center" wrapText="1"/>
    </xf>
    <xf numFmtId="0" fontId="73" fillId="9" borderId="139" xfId="0" applyFont="1" applyFill="1" applyBorder="1" applyAlignment="1">
      <alignment vertical="center" wrapText="1"/>
    </xf>
    <xf numFmtId="0" fontId="73" fillId="9" borderId="140" xfId="0" applyFont="1" applyFill="1" applyBorder="1" applyAlignment="1">
      <alignment vertical="center" wrapText="1"/>
    </xf>
    <xf numFmtId="0" fontId="73" fillId="9" borderId="0" xfId="0" applyFont="1" applyFill="1" applyAlignment="1">
      <alignment vertical="center" wrapText="1"/>
    </xf>
    <xf numFmtId="0" fontId="73" fillId="9" borderId="141" xfId="0" applyFont="1" applyFill="1" applyBorder="1" applyAlignment="1">
      <alignment vertical="center" wrapText="1"/>
    </xf>
    <xf numFmtId="0" fontId="73" fillId="9" borderId="142" xfId="0" applyFont="1" applyFill="1" applyBorder="1" applyAlignment="1">
      <alignment vertical="center" wrapText="1"/>
    </xf>
    <xf numFmtId="0" fontId="73" fillId="9" borderId="109" xfId="0" applyFont="1" applyFill="1" applyBorder="1" applyAlignment="1">
      <alignment vertical="center" wrapText="1"/>
    </xf>
    <xf numFmtId="0" fontId="73" fillId="9" borderId="143" xfId="0" applyFont="1" applyFill="1" applyBorder="1" applyAlignment="1">
      <alignment vertical="center" wrapText="1"/>
    </xf>
    <xf numFmtId="0" fontId="2" fillId="0" borderId="157" xfId="4" applyBorder="1" applyAlignment="1">
      <alignment horizontal="center" vertical="center"/>
    </xf>
    <xf numFmtId="38" fontId="24" fillId="0" borderId="3" xfId="4" applyNumberFormat="1" applyFont="1" applyBorder="1" applyAlignment="1">
      <alignment vertical="center" shrinkToFit="1"/>
    </xf>
    <xf numFmtId="0" fontId="24" fillId="0" borderId="157" xfId="4" applyFont="1" applyBorder="1" applyAlignment="1">
      <alignment vertical="center" shrinkToFit="1"/>
    </xf>
    <xf numFmtId="0" fontId="2" fillId="0" borderId="222" xfId="4" applyBorder="1" applyAlignment="1">
      <alignment horizontal="center" vertical="center"/>
    </xf>
    <xf numFmtId="0" fontId="2" fillId="0" borderId="126" xfId="4" applyBorder="1" applyAlignment="1">
      <alignment horizontal="center" vertical="center"/>
    </xf>
    <xf numFmtId="0" fontId="24" fillId="0" borderId="126" xfId="4" applyFont="1" applyBorder="1" applyAlignment="1">
      <alignment horizontal="center" vertical="center" wrapText="1"/>
    </xf>
    <xf numFmtId="0" fontId="24" fillId="0" borderId="223" xfId="4" applyFont="1"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3" fillId="0" borderId="77" xfId="0" applyNumberFormat="1" applyFont="1" applyBorder="1" applyAlignment="1" applyProtection="1">
      <alignment horizontal="left" vertical="center"/>
    </xf>
    <xf numFmtId="0" fontId="33" fillId="0" borderId="81" xfId="0" applyNumberFormat="1" applyFont="1" applyBorder="1" applyAlignment="1" applyProtection="1">
      <alignment horizontal="left" vertical="center"/>
    </xf>
    <xf numFmtId="0" fontId="33"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70" fillId="0" borderId="0" xfId="4" applyNumberFormat="1" applyFont="1" applyAlignment="1">
      <alignment horizontal="center" vertical="center"/>
    </xf>
    <xf numFmtId="49" fontId="16" fillId="0" borderId="198"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32" fillId="0" borderId="0" xfId="0" applyFont="1" applyAlignment="1">
      <alignment vertical="top" wrapText="1"/>
    </xf>
    <xf numFmtId="0" fontId="0" fillId="0" borderId="103" xfId="0" applyBorder="1" applyAlignment="1">
      <alignment horizontal="center" vertical="center"/>
    </xf>
    <xf numFmtId="0" fontId="0" fillId="0" borderId="104" xfId="0" applyBorder="1" applyAlignment="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6"/>
  <sheetViews>
    <sheetView showZeros="0"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66" t="s">
        <v>355</v>
      </c>
    </row>
    <row r="2" spans="1:27" ht="24.75" thickBot="1" x14ac:dyDescent="0.2">
      <c r="A2" s="67"/>
      <c r="B2" s="607" t="s">
        <v>714</v>
      </c>
      <c r="C2" s="608"/>
      <c r="D2" s="608"/>
      <c r="E2" s="608"/>
      <c r="F2" s="608"/>
      <c r="G2" s="608"/>
      <c r="H2" s="608"/>
      <c r="I2" s="608"/>
      <c r="J2" s="608"/>
      <c r="K2" s="609" t="s">
        <v>724</v>
      </c>
      <c r="L2" s="609"/>
      <c r="M2" s="609"/>
      <c r="N2" s="609"/>
      <c r="O2" s="609"/>
      <c r="P2" s="609"/>
      <c r="Q2" s="609"/>
      <c r="R2" s="609"/>
      <c r="S2" s="609"/>
      <c r="T2" s="609"/>
      <c r="U2" s="609"/>
      <c r="V2" s="609"/>
      <c r="W2" s="609"/>
      <c r="X2" s="609"/>
      <c r="Y2" s="609"/>
      <c r="Z2" s="610"/>
      <c r="AA2" s="84"/>
    </row>
    <row r="3" spans="1:27" s="392" customFormat="1" ht="5.25" customHeight="1" thickBot="1" x14ac:dyDescent="0.3">
      <c r="A3" s="2"/>
      <c r="B3" s="387"/>
      <c r="C3" s="387"/>
      <c r="D3" s="388"/>
      <c r="E3" s="388"/>
      <c r="F3" s="388"/>
      <c r="G3" s="388"/>
      <c r="H3" s="389"/>
      <c r="I3" s="389"/>
      <c r="J3" s="390"/>
      <c r="K3" s="390"/>
      <c r="L3" s="390"/>
      <c r="M3" s="390"/>
      <c r="N3" s="390"/>
      <c r="O3" s="390"/>
      <c r="P3" s="389"/>
      <c r="Q3" s="390"/>
      <c r="R3" s="390"/>
      <c r="S3" s="390"/>
      <c r="T3" s="390"/>
      <c r="U3" s="391"/>
    </row>
    <row r="4" spans="1:27" s="60" customFormat="1" ht="14.25" thickTop="1" x14ac:dyDescent="0.15">
      <c r="A4" s="2"/>
      <c r="B4" s="75"/>
      <c r="C4" s="82" t="s">
        <v>272</v>
      </c>
      <c r="D4" s="76"/>
      <c r="E4" s="76"/>
      <c r="F4" s="76"/>
      <c r="G4" s="76"/>
      <c r="H4" s="76"/>
      <c r="I4" s="76"/>
      <c r="J4" s="76"/>
      <c r="K4" s="76"/>
      <c r="L4" s="76"/>
      <c r="M4" s="76"/>
      <c r="N4" s="76"/>
      <c r="O4" s="76"/>
      <c r="P4" s="76"/>
      <c r="Q4" s="76"/>
      <c r="R4" s="76"/>
      <c r="S4" s="76"/>
      <c r="T4" s="76"/>
      <c r="U4" s="76"/>
      <c r="V4" s="76"/>
      <c r="W4" s="76"/>
      <c r="X4" s="76"/>
      <c r="Y4" s="76"/>
      <c r="Z4" s="76"/>
      <c r="AA4" s="77"/>
    </row>
    <row r="5" spans="1:27" s="60" customFormat="1" x14ac:dyDescent="0.15">
      <c r="A5" s="2"/>
      <c r="B5" s="78"/>
      <c r="C5" s="611" t="s">
        <v>274</v>
      </c>
      <c r="D5" s="611"/>
      <c r="E5" s="611"/>
      <c r="F5" s="611"/>
      <c r="G5" s="611"/>
      <c r="H5" s="611"/>
      <c r="I5" s="611"/>
      <c r="J5" s="611"/>
      <c r="K5" s="611"/>
      <c r="L5" s="611"/>
      <c r="M5" s="611"/>
      <c r="N5" s="611"/>
      <c r="O5" s="611"/>
      <c r="P5" s="611"/>
      <c r="Q5" s="611"/>
      <c r="R5" s="611"/>
      <c r="S5" s="611"/>
      <c r="T5" s="611"/>
      <c r="U5" s="611"/>
      <c r="V5" s="611"/>
      <c r="W5" s="611"/>
      <c r="X5" s="611"/>
      <c r="Y5" s="611"/>
      <c r="Z5" s="611"/>
      <c r="AA5" s="612"/>
    </row>
    <row r="6" spans="1:27" s="60" customFormat="1" ht="14.25" thickBot="1" x14ac:dyDescent="0.2">
      <c r="A6" s="2"/>
      <c r="B6" s="79"/>
      <c r="C6" s="83" t="s">
        <v>271</v>
      </c>
      <c r="D6" s="80"/>
      <c r="E6" s="80"/>
      <c r="F6" s="80"/>
      <c r="G6" s="80"/>
      <c r="H6" s="80"/>
      <c r="I6" s="80"/>
      <c r="J6" s="80"/>
      <c r="K6" s="80"/>
      <c r="L6" s="80"/>
      <c r="M6" s="80"/>
      <c r="N6" s="80"/>
      <c r="O6" s="80"/>
      <c r="P6" s="80"/>
      <c r="Q6" s="80"/>
      <c r="R6" s="80"/>
      <c r="S6" s="80"/>
      <c r="T6" s="80"/>
      <c r="U6" s="80"/>
      <c r="V6" s="80"/>
      <c r="W6" s="80"/>
      <c r="X6" s="80"/>
      <c r="Y6" s="80"/>
      <c r="Z6" s="80"/>
      <c r="AA6" s="81"/>
    </row>
    <row r="7" spans="1:27" s="60" customFormat="1" ht="8.25" customHeight="1" thickTop="1" x14ac:dyDescent="0.15">
      <c r="A7" s="2"/>
      <c r="B7" s="393"/>
      <c r="C7" s="394"/>
      <c r="D7" s="393"/>
      <c r="E7" s="393"/>
      <c r="F7" s="393"/>
      <c r="G7" s="393"/>
      <c r="H7" s="393"/>
      <c r="I7" s="393"/>
      <c r="J7" s="393"/>
      <c r="K7" s="393"/>
      <c r="L7" s="393"/>
      <c r="M7" s="393"/>
      <c r="N7" s="393"/>
      <c r="O7" s="393"/>
      <c r="P7" s="393"/>
      <c r="Q7" s="393"/>
      <c r="R7" s="393"/>
      <c r="S7" s="393"/>
      <c r="T7" s="393"/>
      <c r="U7" s="393"/>
      <c r="V7" s="393"/>
      <c r="W7" s="393"/>
      <c r="X7" s="393"/>
      <c r="Y7" s="393"/>
      <c r="Z7" s="393"/>
      <c r="AA7" s="393"/>
    </row>
    <row r="8" spans="1:27" ht="13.5" customHeight="1" x14ac:dyDescent="0.15">
      <c r="A8" s="1" t="s">
        <v>356</v>
      </c>
      <c r="B8" s="218" t="s">
        <v>194</v>
      </c>
      <c r="C8" s="65"/>
      <c r="D8" s="395"/>
      <c r="E8" s="395"/>
      <c r="F8" s="395"/>
      <c r="G8" s="395"/>
      <c r="H8" s="396"/>
      <c r="I8" s="396"/>
      <c r="J8" s="397"/>
      <c r="K8" s="397"/>
      <c r="L8" s="397"/>
      <c r="M8" s="397"/>
      <c r="N8" s="397"/>
      <c r="O8" s="397"/>
      <c r="P8" s="396"/>
      <c r="Q8" s="397"/>
      <c r="R8" s="397"/>
      <c r="S8" s="397"/>
      <c r="T8" s="397"/>
      <c r="U8" s="398"/>
    </row>
    <row r="9" spans="1:27" ht="5.25" customHeight="1" x14ac:dyDescent="0.15">
      <c r="A9" s="13"/>
      <c r="B9" s="13"/>
      <c r="C9" s="13"/>
      <c r="D9" s="395"/>
      <c r="E9" s="395"/>
      <c r="F9" s="395"/>
      <c r="G9" s="395"/>
      <c r="H9" s="396"/>
      <c r="I9" s="396"/>
      <c r="J9" s="397"/>
      <c r="K9" s="397"/>
      <c r="L9" s="397"/>
      <c r="M9" s="397"/>
      <c r="N9" s="397"/>
      <c r="O9" s="397"/>
      <c r="P9" s="396"/>
      <c r="Q9" s="397"/>
      <c r="R9" s="397"/>
      <c r="S9" s="397"/>
      <c r="T9" s="397"/>
      <c r="U9" s="398"/>
    </row>
    <row r="10" spans="1:27" ht="13.5" customHeight="1" x14ac:dyDescent="0.15">
      <c r="A10" s="13"/>
      <c r="B10" s="1" t="s">
        <v>357</v>
      </c>
      <c r="C10" s="197" t="s">
        <v>627</v>
      </c>
      <c r="D10" s="71"/>
      <c r="E10" s="197"/>
      <c r="F10" s="197"/>
      <c r="G10" s="197"/>
      <c r="H10" s="399"/>
      <c r="I10" s="399"/>
      <c r="J10" s="400"/>
      <c r="K10" s="400"/>
      <c r="L10" s="400"/>
      <c r="M10" s="400"/>
      <c r="N10" s="400"/>
      <c r="O10" s="400"/>
      <c r="P10" s="399"/>
      <c r="Q10" s="400"/>
      <c r="R10" s="400"/>
      <c r="S10" s="400"/>
      <c r="T10" s="400"/>
      <c r="U10" s="401"/>
      <c r="V10" s="71"/>
      <c r="W10" s="71"/>
      <c r="X10" s="71"/>
      <c r="Y10" s="71"/>
      <c r="Z10" s="71"/>
      <c r="AA10" s="71"/>
    </row>
    <row r="11" spans="1:27" ht="13.5" customHeight="1" x14ac:dyDescent="0.15">
      <c r="A11" s="13"/>
      <c r="B11" s="1" t="s">
        <v>358</v>
      </c>
      <c r="C11" s="73" t="s">
        <v>359</v>
      </c>
      <c r="D11" s="197" t="s">
        <v>721</v>
      </c>
      <c r="E11" s="197"/>
      <c r="F11" s="197"/>
      <c r="G11" s="197"/>
      <c r="H11" s="399"/>
      <c r="I11" s="399"/>
      <c r="J11" s="400"/>
      <c r="K11" s="400"/>
      <c r="L11" s="400"/>
      <c r="M11" s="400"/>
      <c r="N11" s="400"/>
      <c r="O11" s="400"/>
      <c r="P11" s="399"/>
      <c r="Q11" s="400"/>
      <c r="R11" s="400"/>
      <c r="S11" s="400"/>
      <c r="T11" s="400"/>
      <c r="U11" s="401"/>
      <c r="V11" s="71"/>
      <c r="W11" s="71"/>
      <c r="X11" s="71"/>
      <c r="Y11" s="71"/>
      <c r="Z11" s="71"/>
      <c r="AA11" s="71"/>
    </row>
    <row r="12" spans="1:27" ht="13.5" customHeight="1" x14ac:dyDescent="0.15">
      <c r="A12" s="13"/>
      <c r="B12" s="1"/>
      <c r="C12" s="73"/>
      <c r="D12" s="613" t="s">
        <v>628</v>
      </c>
      <c r="E12" s="613"/>
      <c r="F12" s="613"/>
      <c r="G12" s="613"/>
      <c r="H12" s="613"/>
      <c r="I12" s="613"/>
      <c r="J12" s="613"/>
      <c r="K12" s="613"/>
      <c r="L12" s="613"/>
      <c r="M12" s="613"/>
      <c r="N12" s="613"/>
      <c r="O12" s="613"/>
      <c r="P12" s="613"/>
      <c r="Q12" s="613"/>
      <c r="R12" s="613"/>
      <c r="S12" s="613"/>
      <c r="T12" s="613"/>
      <c r="U12" s="613"/>
      <c r="V12" s="613"/>
      <c r="W12" s="613"/>
      <c r="X12" s="613"/>
      <c r="Y12" s="613"/>
      <c r="Z12" s="613"/>
      <c r="AA12" s="613"/>
    </row>
    <row r="13" spans="1:27" ht="13.5" customHeight="1" x14ac:dyDescent="0.15">
      <c r="A13" s="13"/>
      <c r="B13" s="1"/>
      <c r="C13" s="73"/>
      <c r="D13" s="613"/>
      <c r="E13" s="613"/>
      <c r="F13" s="613"/>
      <c r="G13" s="613"/>
      <c r="H13" s="613"/>
      <c r="I13" s="613"/>
      <c r="J13" s="613"/>
      <c r="K13" s="613"/>
      <c r="L13" s="613"/>
      <c r="M13" s="613"/>
      <c r="N13" s="613"/>
      <c r="O13" s="613"/>
      <c r="P13" s="613"/>
      <c r="Q13" s="613"/>
      <c r="R13" s="613"/>
      <c r="S13" s="613"/>
      <c r="T13" s="613"/>
      <c r="U13" s="613"/>
      <c r="V13" s="613"/>
      <c r="W13" s="613"/>
      <c r="X13" s="613"/>
      <c r="Y13" s="613"/>
      <c r="Z13" s="613"/>
      <c r="AA13" s="613"/>
    </row>
    <row r="14" spans="1:27" ht="13.5" customHeight="1" x14ac:dyDescent="0.15">
      <c r="A14" s="13"/>
      <c r="B14" s="1"/>
      <c r="C14" s="73"/>
      <c r="D14" s="613"/>
      <c r="E14" s="613"/>
      <c r="F14" s="613"/>
      <c r="G14" s="613"/>
      <c r="H14" s="613"/>
      <c r="I14" s="613"/>
      <c r="J14" s="613"/>
      <c r="K14" s="613"/>
      <c r="L14" s="613"/>
      <c r="M14" s="613"/>
      <c r="N14" s="613"/>
      <c r="O14" s="613"/>
      <c r="P14" s="613"/>
      <c r="Q14" s="613"/>
      <c r="R14" s="613"/>
      <c r="S14" s="613"/>
      <c r="T14" s="613"/>
      <c r="U14" s="613"/>
      <c r="V14" s="613"/>
      <c r="W14" s="613"/>
      <c r="X14" s="613"/>
      <c r="Y14" s="613"/>
      <c r="Z14" s="613"/>
      <c r="AA14" s="613"/>
    </row>
    <row r="15" spans="1:27" ht="13.5" customHeight="1" x14ac:dyDescent="0.15">
      <c r="A15" s="13"/>
      <c r="B15" s="1"/>
      <c r="C15" s="7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row>
    <row r="16" spans="1:27" ht="13.5" customHeight="1" x14ac:dyDescent="0.15">
      <c r="A16" s="13"/>
      <c r="B16" s="1"/>
      <c r="C16" s="7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row>
    <row r="17" spans="1:27" ht="13.5" customHeight="1" x14ac:dyDescent="0.15">
      <c r="A17" s="13"/>
      <c r="B17" s="1"/>
      <c r="C17" s="7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row>
    <row r="18" spans="1:27" ht="13.5" customHeight="1" x14ac:dyDescent="0.15">
      <c r="A18" s="13"/>
      <c r="B18" s="1"/>
      <c r="C18" s="7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row>
    <row r="19" spans="1:27" ht="13.5" customHeight="1" thickBot="1" x14ac:dyDescent="0.2">
      <c r="A19" s="13"/>
      <c r="B19" s="1"/>
      <c r="C19" s="7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row>
    <row r="20" spans="1:27" ht="27" customHeight="1" thickBot="1" x14ac:dyDescent="0.2">
      <c r="A20" s="13"/>
      <c r="B20" s="13"/>
      <c r="C20" s="13"/>
      <c r="D20" s="614" t="s">
        <v>360</v>
      </c>
      <c r="E20" s="615"/>
      <c r="F20" s="616"/>
      <c r="G20" s="402"/>
      <c r="H20" s="69" t="s">
        <v>361</v>
      </c>
      <c r="I20" s="403"/>
      <c r="J20" s="403"/>
      <c r="K20" s="403"/>
      <c r="L20" s="403"/>
      <c r="M20" s="403"/>
      <c r="N20" s="403"/>
      <c r="O20" s="404"/>
      <c r="P20" s="403"/>
      <c r="Q20" s="403"/>
      <c r="R20" s="403"/>
      <c r="S20" s="403"/>
      <c r="T20" s="405"/>
      <c r="U20" s="64"/>
    </row>
    <row r="21" spans="1:27" ht="13.5" customHeight="1" x14ac:dyDescent="0.15">
      <c r="A21" s="13"/>
      <c r="B21" s="13"/>
      <c r="C21" s="13" t="s">
        <v>362</v>
      </c>
      <c r="D21" s="617" t="s">
        <v>725</v>
      </c>
      <c r="E21" s="617"/>
      <c r="F21" s="617"/>
      <c r="G21" s="617"/>
      <c r="H21" s="617"/>
      <c r="I21" s="617"/>
      <c r="J21" s="617"/>
      <c r="K21" s="617"/>
      <c r="L21" s="617"/>
      <c r="M21" s="617"/>
      <c r="N21" s="617"/>
      <c r="O21" s="617"/>
      <c r="P21" s="617"/>
      <c r="Q21" s="617"/>
      <c r="R21" s="617"/>
      <c r="S21" s="617"/>
      <c r="T21" s="617"/>
      <c r="U21" s="617"/>
      <c r="V21" s="617"/>
      <c r="W21" s="617"/>
      <c r="X21" s="617"/>
      <c r="Y21" s="617"/>
      <c r="Z21" s="617"/>
      <c r="AA21" s="617"/>
    </row>
    <row r="22" spans="1:27" ht="13.5" customHeight="1" x14ac:dyDescent="0.15">
      <c r="A22" s="13"/>
      <c r="B22" s="13"/>
      <c r="C22" s="13"/>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row>
    <row r="23" spans="1:27" ht="13.5" customHeight="1" x14ac:dyDescent="0.15">
      <c r="A23" s="13"/>
      <c r="B23" s="13"/>
      <c r="C23" s="13"/>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row>
    <row r="24" spans="1:27" ht="13.5" customHeight="1" x14ac:dyDescent="0.15">
      <c r="A24" s="13"/>
      <c r="B24" s="13"/>
      <c r="C24" s="13"/>
      <c r="D24" s="406" t="s">
        <v>276</v>
      </c>
      <c r="E24" s="407"/>
      <c r="F24" s="407"/>
      <c r="G24" s="407"/>
      <c r="H24" s="407"/>
      <c r="I24" s="407"/>
      <c r="J24" s="407"/>
      <c r="K24" s="407"/>
      <c r="L24" s="407"/>
      <c r="M24" s="407"/>
      <c r="N24" s="407"/>
      <c r="O24" s="407"/>
      <c r="P24" s="407"/>
      <c r="Q24" s="407"/>
      <c r="R24" s="197"/>
      <c r="S24" s="197"/>
      <c r="T24" s="197"/>
      <c r="U24" s="197"/>
      <c r="V24" s="197"/>
      <c r="W24" s="197"/>
      <c r="X24" s="197"/>
      <c r="Y24" s="197"/>
      <c r="Z24" s="197"/>
      <c r="AA24" s="197"/>
    </row>
    <row r="25" spans="1:27" ht="13.5" customHeight="1" thickBot="1" x14ac:dyDescent="0.2">
      <c r="A25" s="13"/>
      <c r="B25" s="13"/>
      <c r="C25" s="13"/>
      <c r="D25" s="197" t="s">
        <v>363</v>
      </c>
      <c r="E25" s="197"/>
      <c r="F25" s="197"/>
      <c r="G25" s="197"/>
      <c r="H25" s="197"/>
      <c r="I25" s="197"/>
      <c r="J25" s="197"/>
      <c r="K25" s="197"/>
      <c r="L25" s="197"/>
      <c r="M25" s="197"/>
      <c r="N25" s="197"/>
      <c r="O25" s="197"/>
      <c r="P25" s="197"/>
      <c r="Q25" s="197"/>
      <c r="R25" s="197"/>
      <c r="S25" s="197"/>
      <c r="T25" s="197"/>
      <c r="U25" s="197"/>
      <c r="V25" s="197"/>
      <c r="W25" s="197"/>
      <c r="X25" s="197"/>
      <c r="Y25" s="197"/>
      <c r="Z25" s="197"/>
      <c r="AA25" s="197"/>
    </row>
    <row r="26" spans="1:27" ht="18" customHeight="1" x14ac:dyDescent="0.15">
      <c r="A26" s="13"/>
      <c r="B26" s="13"/>
      <c r="C26" s="13"/>
      <c r="D26" s="624" t="s">
        <v>201</v>
      </c>
      <c r="E26" s="625"/>
      <c r="F26" s="626"/>
      <c r="G26" s="52"/>
      <c r="H26" s="408" t="s">
        <v>364</v>
      </c>
      <c r="I26" s="408" t="s">
        <v>365</v>
      </c>
      <c r="J26" s="408"/>
      <c r="K26" s="409"/>
      <c r="L26" s="409"/>
      <c r="M26" s="409"/>
      <c r="N26" s="409"/>
      <c r="O26" s="410"/>
      <c r="P26" s="410"/>
      <c r="Q26" s="410"/>
      <c r="R26" s="410"/>
      <c r="S26" s="410"/>
      <c r="T26" s="409"/>
      <c r="U26" s="61"/>
      <c r="V26" s="59"/>
      <c r="W26" s="59"/>
      <c r="X26" s="59"/>
      <c r="Y26" s="59"/>
      <c r="AA26" s="59"/>
    </row>
    <row r="27" spans="1:27" ht="13.5" customHeight="1" x14ac:dyDescent="0.15">
      <c r="A27" s="13"/>
      <c r="B27" s="13"/>
      <c r="C27" s="13"/>
      <c r="D27" s="627"/>
      <c r="E27" s="628"/>
      <c r="F27" s="629"/>
      <c r="G27" s="57"/>
      <c r="H27" s="411" t="s">
        <v>195</v>
      </c>
      <c r="I27" s="411"/>
      <c r="J27" s="411"/>
      <c r="K27" s="411"/>
      <c r="L27" s="411"/>
      <c r="M27" s="411"/>
      <c r="N27" s="411"/>
      <c r="O27" s="395"/>
      <c r="P27" s="395"/>
      <c r="Q27" s="395"/>
      <c r="R27" s="395"/>
      <c r="S27" s="395"/>
      <c r="T27" s="411"/>
      <c r="U27" s="62"/>
      <c r="V27" s="59"/>
      <c r="W27" s="59"/>
      <c r="X27" s="59"/>
      <c r="Y27" s="59"/>
      <c r="AA27" s="59"/>
    </row>
    <row r="28" spans="1:27" ht="13.5" customHeight="1" x14ac:dyDescent="0.15">
      <c r="A28" s="13"/>
      <c r="B28" s="13"/>
      <c r="C28" s="13"/>
      <c r="D28" s="627"/>
      <c r="E28" s="628"/>
      <c r="F28" s="629"/>
      <c r="G28" s="57"/>
      <c r="H28" s="411"/>
      <c r="I28" s="411" t="s">
        <v>196</v>
      </c>
      <c r="J28" s="411"/>
      <c r="K28" s="411"/>
      <c r="L28" s="411"/>
      <c r="M28" s="411"/>
      <c r="N28" s="411"/>
      <c r="O28" s="395"/>
      <c r="P28" s="395"/>
      <c r="Q28" s="395"/>
      <c r="R28" s="395"/>
      <c r="S28" s="395"/>
      <c r="T28" s="411"/>
      <c r="U28" s="62"/>
      <c r="V28" s="59"/>
      <c r="W28" s="59"/>
      <c r="X28" s="59"/>
      <c r="Y28" s="59"/>
      <c r="AA28" s="59"/>
    </row>
    <row r="29" spans="1:27" ht="13.5" customHeight="1" x14ac:dyDescent="0.15">
      <c r="A29" s="13"/>
      <c r="B29" s="13"/>
      <c r="C29" s="13"/>
      <c r="D29" s="627"/>
      <c r="E29" s="628"/>
      <c r="F29" s="629"/>
      <c r="G29" s="57"/>
      <c r="H29" s="411" t="s">
        <v>203</v>
      </c>
      <c r="I29" s="411"/>
      <c r="J29" s="411"/>
      <c r="K29" s="411"/>
      <c r="L29" s="411"/>
      <c r="M29" s="411"/>
      <c r="N29" s="411"/>
      <c r="O29" s="395"/>
      <c r="P29" s="395"/>
      <c r="Q29" s="395"/>
      <c r="R29" s="395"/>
      <c r="S29" s="395"/>
      <c r="T29" s="411"/>
      <c r="U29" s="62"/>
      <c r="V29" s="59"/>
      <c r="W29" s="59"/>
      <c r="X29" s="59"/>
      <c r="Y29" s="59"/>
      <c r="AA29" s="59"/>
    </row>
    <row r="30" spans="1:27" ht="18" customHeight="1" thickBot="1" x14ac:dyDescent="0.2">
      <c r="A30" s="13"/>
      <c r="B30" s="13"/>
      <c r="C30" s="13"/>
      <c r="D30" s="630"/>
      <c r="E30" s="631"/>
      <c r="F30" s="632"/>
      <c r="G30" s="58"/>
      <c r="H30" s="412" t="s">
        <v>366</v>
      </c>
      <c r="I30" s="413"/>
      <c r="J30" s="413"/>
      <c r="K30" s="413"/>
      <c r="L30" s="413"/>
      <c r="M30" s="413"/>
      <c r="N30" s="413"/>
      <c r="O30" s="414"/>
      <c r="P30" s="414"/>
      <c r="Q30" s="414"/>
      <c r="R30" s="414"/>
      <c r="S30" s="414"/>
      <c r="T30" s="413"/>
      <c r="U30" s="63"/>
      <c r="V30" s="59"/>
      <c r="W30" s="59"/>
      <c r="X30" s="59"/>
      <c r="Y30" s="59"/>
      <c r="AA30" s="59"/>
    </row>
    <row r="31" spans="1:27" ht="13.5" customHeight="1" x14ac:dyDescent="0.15">
      <c r="A31" s="13"/>
      <c r="B31" s="1" t="s">
        <v>367</v>
      </c>
      <c r="C31" s="617" t="s">
        <v>368</v>
      </c>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row>
    <row r="32" spans="1:27" ht="13.5" customHeight="1" x14ac:dyDescent="0.15">
      <c r="A32" s="13"/>
      <c r="B32" s="13"/>
      <c r="C32" s="617"/>
      <c r="D32" s="617"/>
      <c r="E32" s="617"/>
      <c r="F32" s="617"/>
      <c r="G32" s="617"/>
      <c r="H32" s="617"/>
      <c r="I32" s="617"/>
      <c r="J32" s="617"/>
      <c r="K32" s="617"/>
      <c r="L32" s="617"/>
      <c r="M32" s="617"/>
      <c r="N32" s="617"/>
      <c r="O32" s="617"/>
      <c r="P32" s="617"/>
      <c r="Q32" s="617"/>
      <c r="R32" s="617"/>
      <c r="S32" s="617"/>
      <c r="T32" s="617"/>
      <c r="U32" s="617"/>
      <c r="V32" s="617"/>
      <c r="W32" s="617"/>
      <c r="X32" s="617"/>
      <c r="Y32" s="617"/>
      <c r="Z32" s="617"/>
      <c r="AA32" s="617"/>
    </row>
    <row r="33" spans="1:27" ht="13.5" customHeight="1" thickBot="1" x14ac:dyDescent="0.2">
      <c r="A33" s="13"/>
      <c r="B33" s="13"/>
      <c r="C33" s="415" t="s">
        <v>219</v>
      </c>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row>
    <row r="34" spans="1:27" ht="13.5" customHeight="1" x14ac:dyDescent="0.15">
      <c r="A34" s="13"/>
      <c r="B34" s="13"/>
      <c r="C34" s="13"/>
      <c r="D34" s="633" t="s">
        <v>200</v>
      </c>
      <c r="E34" s="634"/>
      <c r="F34" s="635"/>
      <c r="G34" s="52"/>
      <c r="H34" s="409" t="s">
        <v>197</v>
      </c>
      <c r="I34" s="409"/>
      <c r="J34" s="409"/>
      <c r="K34" s="409" t="s">
        <v>198</v>
      </c>
      <c r="L34" s="409"/>
      <c r="M34" s="410"/>
      <c r="N34" s="410"/>
      <c r="O34" s="410"/>
      <c r="P34" s="410"/>
      <c r="Q34" s="410"/>
      <c r="R34" s="410"/>
      <c r="S34" s="410"/>
      <c r="T34" s="409"/>
      <c r="U34" s="61"/>
      <c r="V34" s="59"/>
      <c r="W34" s="59"/>
      <c r="X34" s="59"/>
      <c r="Y34" s="59"/>
      <c r="Z34" s="59"/>
    </row>
    <row r="35" spans="1:27" ht="13.5" customHeight="1" x14ac:dyDescent="0.15">
      <c r="A35" s="13"/>
      <c r="B35" s="13"/>
      <c r="C35" s="13"/>
      <c r="D35" s="636"/>
      <c r="E35" s="637"/>
      <c r="F35" s="638"/>
      <c r="G35" s="57"/>
      <c r="H35" s="411"/>
      <c r="I35" s="411"/>
      <c r="J35" s="416" t="s">
        <v>286</v>
      </c>
      <c r="K35" s="411" t="s">
        <v>278</v>
      </c>
      <c r="L35" s="411"/>
      <c r="M35" s="395"/>
      <c r="N35" s="395"/>
      <c r="O35" s="395"/>
      <c r="P35" s="395"/>
      <c r="Q35" s="395"/>
      <c r="R35" s="395"/>
      <c r="S35" s="395"/>
      <c r="T35" s="411"/>
      <c r="U35" s="62"/>
      <c r="V35" s="59"/>
      <c r="W35" s="59"/>
      <c r="X35" s="59"/>
      <c r="Y35" s="59"/>
      <c r="Z35" s="59"/>
    </row>
    <row r="36" spans="1:27" ht="17.25" customHeight="1" thickBot="1" x14ac:dyDescent="0.2">
      <c r="A36" s="13"/>
      <c r="B36" s="13"/>
      <c r="C36" s="13"/>
      <c r="D36" s="639"/>
      <c r="E36" s="640"/>
      <c r="F36" s="641"/>
      <c r="G36" s="58"/>
      <c r="H36" s="413"/>
      <c r="I36" s="413"/>
      <c r="J36" s="413"/>
      <c r="K36" s="412" t="s">
        <v>199</v>
      </c>
      <c r="L36" s="413"/>
      <c r="M36" s="414"/>
      <c r="N36" s="414"/>
      <c r="O36" s="414"/>
      <c r="P36" s="414"/>
      <c r="Q36" s="414"/>
      <c r="R36" s="414"/>
      <c r="S36" s="414"/>
      <c r="T36" s="413"/>
      <c r="U36" s="63"/>
      <c r="V36" s="59"/>
      <c r="W36" s="59"/>
      <c r="X36" s="59"/>
      <c r="Y36" s="59"/>
      <c r="Z36" s="59"/>
    </row>
    <row r="37" spans="1:27" ht="7.5" customHeight="1" x14ac:dyDescent="0.15">
      <c r="A37" s="13"/>
      <c r="B37" s="13"/>
      <c r="C37" s="13"/>
      <c r="D37" s="395"/>
      <c r="E37" s="395"/>
      <c r="F37" s="395"/>
      <c r="G37" s="395"/>
      <c r="H37" s="395"/>
      <c r="I37" s="395"/>
      <c r="J37" s="395"/>
      <c r="K37" s="395"/>
      <c r="L37" s="395"/>
      <c r="M37" s="395"/>
      <c r="N37" s="395"/>
      <c r="O37" s="395"/>
      <c r="P37" s="395"/>
      <c r="Q37" s="395"/>
      <c r="R37" s="395"/>
      <c r="S37" s="395"/>
      <c r="T37" s="395"/>
      <c r="U37" s="411"/>
      <c r="V37" s="59"/>
      <c r="W37" s="59"/>
      <c r="X37" s="59"/>
      <c r="Y37" s="59"/>
      <c r="Z37" s="59"/>
      <c r="AA37" s="59"/>
    </row>
    <row r="38" spans="1:27" ht="13.5" customHeight="1" x14ac:dyDescent="0.15">
      <c r="A38" s="1" t="s">
        <v>457</v>
      </c>
      <c r="B38" s="218" t="s">
        <v>202</v>
      </c>
      <c r="C38" s="13"/>
      <c r="D38" s="395"/>
      <c r="E38" s="395"/>
      <c r="F38" s="395"/>
      <c r="G38" s="395"/>
      <c r="H38" s="395"/>
      <c r="I38" s="395"/>
      <c r="J38" s="395"/>
      <c r="K38" s="395"/>
      <c r="L38" s="395"/>
      <c r="M38" s="395"/>
      <c r="N38" s="395"/>
      <c r="O38" s="395"/>
      <c r="P38" s="395"/>
      <c r="Q38" s="395"/>
      <c r="R38" s="395"/>
      <c r="S38" s="395"/>
      <c r="T38" s="395"/>
      <c r="U38" s="411"/>
      <c r="V38" s="59"/>
      <c r="W38" s="59"/>
      <c r="X38" s="59"/>
      <c r="Y38" s="59"/>
      <c r="Z38" s="59"/>
      <c r="AA38" s="59"/>
    </row>
    <row r="39" spans="1:27" ht="7.5" customHeight="1" x14ac:dyDescent="0.15">
      <c r="A39" s="1"/>
      <c r="B39" s="13"/>
      <c r="C39" s="13"/>
      <c r="D39" s="395"/>
      <c r="E39" s="395"/>
      <c r="F39" s="395"/>
      <c r="G39" s="395"/>
      <c r="H39" s="395"/>
      <c r="I39" s="395"/>
      <c r="J39" s="395"/>
      <c r="K39" s="395"/>
      <c r="L39" s="395"/>
      <c r="M39" s="395"/>
      <c r="N39" s="395"/>
      <c r="O39" s="395"/>
      <c r="P39" s="395"/>
      <c r="Q39" s="395"/>
      <c r="R39" s="395"/>
      <c r="S39" s="395"/>
      <c r="T39" s="395"/>
      <c r="U39" s="411"/>
      <c r="V39" s="59"/>
      <c r="W39" s="59"/>
      <c r="X39" s="59"/>
      <c r="Y39" s="59"/>
      <c r="Z39" s="59"/>
      <c r="AA39" s="59"/>
    </row>
    <row r="40" spans="1:27" ht="15" customHeight="1" x14ac:dyDescent="0.15">
      <c r="A40" s="1"/>
      <c r="B40" s="613" t="s">
        <v>444</v>
      </c>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row>
    <row r="41" spans="1:27" ht="15" customHeight="1" x14ac:dyDescent="0.15">
      <c r="A41" s="1"/>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row>
    <row r="42" spans="1:27" ht="15" customHeight="1" x14ac:dyDescent="0.15">
      <c r="A42" s="1"/>
      <c r="B42" s="613"/>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row>
    <row r="43" spans="1:27" ht="7.5" customHeight="1" x14ac:dyDescent="0.15">
      <c r="A43" s="1"/>
      <c r="B43" s="13"/>
      <c r="C43" s="13"/>
      <c r="D43" s="395"/>
      <c r="E43" s="395"/>
      <c r="F43" s="395"/>
      <c r="G43" s="395"/>
      <c r="H43" s="395"/>
      <c r="I43" s="395"/>
      <c r="J43" s="395"/>
      <c r="K43" s="395"/>
      <c r="L43" s="395"/>
      <c r="M43" s="395"/>
      <c r="N43" s="395"/>
      <c r="O43" s="395"/>
      <c r="P43" s="395"/>
      <c r="Q43" s="395"/>
      <c r="R43" s="395"/>
      <c r="S43" s="395"/>
      <c r="T43" s="395"/>
      <c r="U43" s="411"/>
      <c r="V43" s="59"/>
      <c r="W43" s="59"/>
      <c r="X43" s="59"/>
      <c r="Y43" s="59"/>
      <c r="Z43" s="59"/>
      <c r="AA43" s="59"/>
    </row>
    <row r="44" spans="1:27" ht="13.5" customHeight="1" x14ac:dyDescent="0.15">
      <c r="A44" s="1" t="s">
        <v>458</v>
      </c>
      <c r="B44" s="13"/>
      <c r="C44" s="218" t="s">
        <v>205</v>
      </c>
      <c r="D44" s="395"/>
      <c r="E44" s="395"/>
      <c r="F44" s="395"/>
      <c r="G44" s="395"/>
      <c r="H44" s="395"/>
      <c r="I44" s="395"/>
      <c r="J44" s="395"/>
      <c r="K44" s="395"/>
      <c r="L44" s="395"/>
      <c r="M44" s="395"/>
      <c r="N44" s="395"/>
      <c r="O44" s="395"/>
      <c r="P44" s="395"/>
      <c r="Q44" s="395"/>
      <c r="R44" s="395"/>
      <c r="S44" s="395"/>
      <c r="T44" s="395"/>
      <c r="U44" s="411"/>
      <c r="V44" s="59"/>
      <c r="W44" s="59"/>
      <c r="X44" s="59"/>
      <c r="Y44" s="59"/>
      <c r="Z44" s="59"/>
      <c r="AA44" s="59"/>
    </row>
    <row r="45" spans="1:27" ht="7.5" customHeight="1" x14ac:dyDescent="0.15">
      <c r="A45" s="1"/>
      <c r="B45" s="13"/>
      <c r="C45" s="13"/>
      <c r="D45" s="395"/>
      <c r="E45" s="395"/>
      <c r="F45" s="395"/>
      <c r="G45" s="395"/>
      <c r="H45" s="395"/>
      <c r="I45" s="395"/>
      <c r="J45" s="395"/>
      <c r="K45" s="395"/>
      <c r="L45" s="395"/>
      <c r="M45" s="395"/>
      <c r="N45" s="395"/>
      <c r="O45" s="395"/>
      <c r="P45" s="395"/>
      <c r="Q45" s="395"/>
      <c r="R45" s="395"/>
      <c r="S45" s="395"/>
      <c r="T45" s="395"/>
      <c r="U45" s="411"/>
      <c r="V45" s="59"/>
      <c r="W45" s="59"/>
      <c r="X45" s="59"/>
      <c r="Y45" s="59"/>
      <c r="Z45" s="59"/>
      <c r="AA45" s="59"/>
    </row>
    <row r="46" spans="1:27" ht="13.5" customHeight="1" x14ac:dyDescent="0.15">
      <c r="A46" s="1"/>
      <c r="B46" s="1" t="s">
        <v>459</v>
      </c>
      <c r="C46" s="218" t="s">
        <v>369</v>
      </c>
      <c r="D46" s="395"/>
      <c r="E46" s="395"/>
      <c r="F46" s="395"/>
      <c r="G46" s="395"/>
      <c r="H46" s="395"/>
      <c r="I46" s="395"/>
      <c r="J46" s="395"/>
      <c r="K46" s="395"/>
      <c r="L46" s="395"/>
      <c r="M46" s="395"/>
      <c r="N46" s="395"/>
      <c r="O46" s="395"/>
      <c r="P46" s="395"/>
      <c r="Q46" s="395"/>
      <c r="R46" s="395"/>
      <c r="S46" s="395"/>
      <c r="T46" s="395"/>
      <c r="U46" s="411"/>
      <c r="V46" s="59"/>
      <c r="W46" s="59"/>
      <c r="X46" s="59"/>
      <c r="Y46" s="59"/>
      <c r="Z46" s="59"/>
      <c r="AA46" s="59"/>
    </row>
    <row r="47" spans="1:27" s="71" customFormat="1" ht="13.5" customHeight="1" x14ac:dyDescent="0.15">
      <c r="A47" s="73"/>
      <c r="B47" s="197"/>
      <c r="C47" s="197" t="s">
        <v>370</v>
      </c>
      <c r="D47" s="197"/>
      <c r="E47" s="197"/>
      <c r="F47" s="197"/>
      <c r="G47" s="197"/>
      <c r="H47" s="197"/>
      <c r="I47" s="197"/>
      <c r="J47" s="197"/>
      <c r="K47" s="197"/>
      <c r="L47" s="197"/>
      <c r="M47" s="197"/>
      <c r="N47" s="197"/>
      <c r="O47" s="197"/>
      <c r="P47" s="197"/>
      <c r="Q47" s="197"/>
      <c r="R47" s="197"/>
      <c r="S47" s="197"/>
      <c r="T47" s="197"/>
      <c r="U47" s="415"/>
      <c r="V47" s="70"/>
      <c r="W47" s="70"/>
      <c r="X47" s="70"/>
      <c r="Y47" s="70"/>
      <c r="Z47" s="70"/>
      <c r="AA47" s="70"/>
    </row>
    <row r="48" spans="1:27" ht="13.5" customHeight="1" x14ac:dyDescent="0.15">
      <c r="A48" s="1"/>
      <c r="B48" s="1" t="s">
        <v>460</v>
      </c>
      <c r="C48" s="218" t="s">
        <v>205</v>
      </c>
      <c r="D48" s="395"/>
      <c r="E48" s="395"/>
      <c r="F48" s="395"/>
      <c r="G48" s="395"/>
      <c r="H48" s="395"/>
      <c r="I48" s="395"/>
      <c r="J48" s="395"/>
      <c r="K48" s="395"/>
      <c r="L48" s="395"/>
      <c r="M48" s="395"/>
      <c r="N48" s="395"/>
      <c r="O48" s="395"/>
      <c r="P48" s="395"/>
      <c r="Q48" s="395"/>
      <c r="R48" s="395"/>
      <c r="S48" s="395"/>
      <c r="T48" s="395"/>
      <c r="U48" s="411"/>
      <c r="V48" s="59"/>
      <c r="W48" s="59"/>
      <c r="X48" s="59"/>
      <c r="Y48" s="59"/>
      <c r="Z48" s="59"/>
      <c r="AA48" s="59"/>
    </row>
    <row r="49" spans="1:27" s="71" customFormat="1" ht="13.5" customHeight="1" x14ac:dyDescent="0.15">
      <c r="A49" s="73"/>
      <c r="B49" s="197"/>
      <c r="C49" s="197" t="s">
        <v>371</v>
      </c>
      <c r="D49" s="197"/>
      <c r="E49" s="197"/>
      <c r="F49" s="197"/>
      <c r="G49" s="197"/>
      <c r="H49" s="197"/>
      <c r="I49" s="197"/>
      <c r="J49" s="197"/>
      <c r="K49" s="197"/>
      <c r="L49" s="197"/>
      <c r="M49" s="197"/>
      <c r="N49" s="197"/>
      <c r="O49" s="197"/>
      <c r="P49" s="197"/>
      <c r="Q49" s="197"/>
      <c r="R49" s="197"/>
      <c r="S49" s="197"/>
      <c r="T49" s="197"/>
      <c r="U49" s="415"/>
      <c r="V49" s="70"/>
      <c r="W49" s="70"/>
      <c r="X49" s="70"/>
      <c r="Y49" s="70"/>
      <c r="Z49" s="70"/>
      <c r="AA49" s="70"/>
    </row>
    <row r="50" spans="1:27" s="71" customFormat="1" ht="13.5" customHeight="1" thickBot="1" x14ac:dyDescent="0.2">
      <c r="A50" s="73"/>
      <c r="B50" s="197"/>
      <c r="C50" s="197" t="s">
        <v>450</v>
      </c>
      <c r="D50" s="197"/>
      <c r="E50" s="197"/>
      <c r="F50" s="197"/>
      <c r="G50" s="197"/>
      <c r="H50" s="197"/>
      <c r="I50" s="197"/>
      <c r="J50" s="197"/>
      <c r="K50" s="197"/>
      <c r="L50" s="197"/>
      <c r="M50" s="197"/>
      <c r="N50" s="197"/>
      <c r="O50" s="197"/>
      <c r="P50" s="197"/>
      <c r="Q50" s="197"/>
      <c r="R50" s="197"/>
      <c r="S50" s="197"/>
      <c r="T50" s="197"/>
      <c r="U50" s="415"/>
      <c r="V50" s="70"/>
      <c r="W50" s="70"/>
      <c r="X50" s="70"/>
      <c r="Y50" s="70"/>
      <c r="Z50" s="70"/>
      <c r="AA50" s="70"/>
    </row>
    <row r="51" spans="1:27" ht="13.5" customHeight="1" thickBot="1" x14ac:dyDescent="0.2">
      <c r="A51" s="1"/>
      <c r="B51" s="13"/>
      <c r="C51" s="198"/>
      <c r="D51" s="642" t="s">
        <v>299</v>
      </c>
      <c r="E51" s="643"/>
      <c r="F51" s="644"/>
      <c r="G51" s="645" t="s">
        <v>372</v>
      </c>
      <c r="H51" s="646"/>
      <c r="I51" s="646"/>
      <c r="J51" s="646"/>
      <c r="K51" s="646"/>
      <c r="L51" s="647"/>
      <c r="M51" s="648" t="s">
        <v>373</v>
      </c>
      <c r="N51" s="649"/>
      <c r="O51" s="649"/>
      <c r="P51" s="649"/>
      <c r="Q51" s="650"/>
      <c r="R51" s="643" t="s">
        <v>442</v>
      </c>
      <c r="S51" s="643"/>
      <c r="T51" s="643"/>
      <c r="U51" s="643"/>
      <c r="V51" s="643"/>
      <c r="W51" s="643"/>
      <c r="X51" s="643"/>
      <c r="Y51" s="643"/>
      <c r="Z51" s="643"/>
      <c r="AA51" s="651"/>
    </row>
    <row r="52" spans="1:27" ht="13.5" customHeight="1" thickTop="1" x14ac:dyDescent="0.15">
      <c r="A52" s="1"/>
      <c r="B52" s="13"/>
      <c r="C52" s="199">
        <v>1</v>
      </c>
      <c r="D52" s="417" t="s">
        <v>298</v>
      </c>
      <c r="E52" s="418"/>
      <c r="F52" s="418"/>
      <c r="G52" s="618" t="s">
        <v>374</v>
      </c>
      <c r="H52" s="619"/>
      <c r="I52" s="619"/>
      <c r="J52" s="619"/>
      <c r="K52" s="619"/>
      <c r="L52" s="619"/>
      <c r="M52" s="620" t="s">
        <v>375</v>
      </c>
      <c r="N52" s="621"/>
      <c r="O52" s="621"/>
      <c r="P52" s="621"/>
      <c r="Q52" s="622"/>
      <c r="R52" s="619" t="s">
        <v>300</v>
      </c>
      <c r="S52" s="619"/>
      <c r="T52" s="619"/>
      <c r="U52" s="619"/>
      <c r="V52" s="619"/>
      <c r="W52" s="619"/>
      <c r="X52" s="619"/>
      <c r="Y52" s="619"/>
      <c r="Z52" s="619"/>
      <c r="AA52" s="623"/>
    </row>
    <row r="53" spans="1:27" ht="13.5" customHeight="1" x14ac:dyDescent="0.15">
      <c r="A53" s="1"/>
      <c r="B53" s="13"/>
      <c r="C53" s="200"/>
      <c r="D53" s="419" t="s">
        <v>293</v>
      </c>
      <c r="E53" s="420"/>
      <c r="F53" s="420"/>
      <c r="G53" s="589" t="s">
        <v>376</v>
      </c>
      <c r="H53" s="590"/>
      <c r="I53" s="590"/>
      <c r="J53" s="590"/>
      <c r="K53" s="590"/>
      <c r="L53" s="590"/>
      <c r="M53" s="591" t="s">
        <v>377</v>
      </c>
      <c r="N53" s="592"/>
      <c r="O53" s="592"/>
      <c r="P53" s="592"/>
      <c r="Q53" s="593"/>
      <c r="R53" s="590" t="s">
        <v>301</v>
      </c>
      <c r="S53" s="590"/>
      <c r="T53" s="590"/>
      <c r="U53" s="590"/>
      <c r="V53" s="590"/>
      <c r="W53" s="590"/>
      <c r="X53" s="590"/>
      <c r="Y53" s="590"/>
      <c r="Z53" s="590"/>
      <c r="AA53" s="594"/>
    </row>
    <row r="54" spans="1:27" ht="13.5" customHeight="1" x14ac:dyDescent="0.15">
      <c r="A54" s="1"/>
      <c r="B54" s="13"/>
      <c r="C54" s="201"/>
      <c r="D54" s="421"/>
      <c r="E54" s="422"/>
      <c r="F54" s="422"/>
      <c r="G54" s="595" t="s">
        <v>352</v>
      </c>
      <c r="H54" s="596"/>
      <c r="I54" s="596"/>
      <c r="J54" s="596"/>
      <c r="K54" s="596"/>
      <c r="L54" s="596"/>
      <c r="M54" s="597" t="s">
        <v>461</v>
      </c>
      <c r="N54" s="598"/>
      <c r="O54" s="598"/>
      <c r="P54" s="598"/>
      <c r="Q54" s="599"/>
      <c r="R54" s="596" t="s">
        <v>207</v>
      </c>
      <c r="S54" s="596"/>
      <c r="T54" s="596"/>
      <c r="U54" s="596"/>
      <c r="V54" s="596"/>
      <c r="W54" s="596"/>
      <c r="X54" s="596"/>
      <c r="Y54" s="596"/>
      <c r="Z54" s="596"/>
      <c r="AA54" s="600"/>
    </row>
    <row r="55" spans="1:27" ht="13.5" customHeight="1" x14ac:dyDescent="0.15">
      <c r="A55" s="1"/>
      <c r="B55" s="13"/>
      <c r="C55" s="200">
        <v>2</v>
      </c>
      <c r="D55" s="423" t="s">
        <v>736</v>
      </c>
      <c r="E55" s="424"/>
      <c r="F55" s="424"/>
      <c r="G55" s="601" t="s">
        <v>374</v>
      </c>
      <c r="H55" s="602"/>
      <c r="I55" s="602"/>
      <c r="J55" s="602"/>
      <c r="K55" s="602"/>
      <c r="L55" s="602"/>
      <c r="M55" s="603" t="s">
        <v>378</v>
      </c>
      <c r="N55" s="604"/>
      <c r="O55" s="604"/>
      <c r="P55" s="604"/>
      <c r="Q55" s="605"/>
      <c r="R55" s="602" t="s">
        <v>379</v>
      </c>
      <c r="S55" s="602"/>
      <c r="T55" s="602"/>
      <c r="U55" s="602"/>
      <c r="V55" s="602"/>
      <c r="W55" s="602"/>
      <c r="X55" s="602"/>
      <c r="Y55" s="602"/>
      <c r="Z55" s="602"/>
      <c r="AA55" s="606"/>
    </row>
    <row r="56" spans="1:27" ht="13.5" customHeight="1" x14ac:dyDescent="0.15">
      <c r="A56" s="1"/>
      <c r="B56" s="13"/>
      <c r="C56" s="200"/>
      <c r="D56" s="419" t="s">
        <v>297</v>
      </c>
      <c r="E56" s="420"/>
      <c r="F56" s="420"/>
      <c r="G56" s="589" t="s">
        <v>376</v>
      </c>
      <c r="H56" s="590"/>
      <c r="I56" s="590"/>
      <c r="J56" s="590"/>
      <c r="K56" s="590"/>
      <c r="L56" s="590"/>
      <c r="M56" s="591" t="s">
        <v>380</v>
      </c>
      <c r="N56" s="592"/>
      <c r="O56" s="592"/>
      <c r="P56" s="592"/>
      <c r="Q56" s="593"/>
      <c r="R56" s="590" t="s">
        <v>381</v>
      </c>
      <c r="S56" s="590"/>
      <c r="T56" s="590"/>
      <c r="U56" s="590"/>
      <c r="V56" s="590"/>
      <c r="W56" s="590"/>
      <c r="X56" s="590"/>
      <c r="Y56" s="590"/>
      <c r="Z56" s="590"/>
      <c r="AA56" s="594"/>
    </row>
    <row r="57" spans="1:27" ht="13.5" customHeight="1" x14ac:dyDescent="0.15">
      <c r="A57" s="1"/>
      <c r="B57" s="13"/>
      <c r="C57" s="200"/>
      <c r="D57" s="419"/>
      <c r="E57" s="420"/>
      <c r="F57" s="420"/>
      <c r="G57" s="589" t="s">
        <v>352</v>
      </c>
      <c r="H57" s="590"/>
      <c r="I57" s="590"/>
      <c r="J57" s="590"/>
      <c r="K57" s="590"/>
      <c r="L57" s="590"/>
      <c r="M57" s="591" t="s">
        <v>462</v>
      </c>
      <c r="N57" s="592"/>
      <c r="O57" s="592"/>
      <c r="P57" s="592"/>
      <c r="Q57" s="593"/>
      <c r="R57" s="590" t="s">
        <v>207</v>
      </c>
      <c r="S57" s="590"/>
      <c r="T57" s="590"/>
      <c r="U57" s="590"/>
      <c r="V57" s="590"/>
      <c r="W57" s="590"/>
      <c r="X57" s="590"/>
      <c r="Y57" s="590"/>
      <c r="Z57" s="590"/>
      <c r="AA57" s="594"/>
    </row>
    <row r="58" spans="1:27" ht="13.5" customHeight="1" x14ac:dyDescent="0.15">
      <c r="A58" s="1"/>
      <c r="B58" s="13"/>
      <c r="C58" s="200"/>
      <c r="D58" s="421"/>
      <c r="E58" s="422"/>
      <c r="F58" s="422"/>
      <c r="G58" s="595" t="s">
        <v>441</v>
      </c>
      <c r="H58" s="596"/>
      <c r="I58" s="596"/>
      <c r="J58" s="596"/>
      <c r="K58" s="596"/>
      <c r="L58" s="596"/>
      <c r="M58" s="597" t="s">
        <v>382</v>
      </c>
      <c r="N58" s="598"/>
      <c r="O58" s="598"/>
      <c r="P58" s="598"/>
      <c r="Q58" s="599"/>
      <c r="R58" s="596" t="s">
        <v>206</v>
      </c>
      <c r="S58" s="596"/>
      <c r="T58" s="596"/>
      <c r="U58" s="596"/>
      <c r="V58" s="596"/>
      <c r="W58" s="596"/>
      <c r="X58" s="596"/>
      <c r="Y58" s="596"/>
      <c r="Z58" s="596"/>
      <c r="AA58" s="600"/>
    </row>
    <row r="59" spans="1:27" ht="13.5" customHeight="1" x14ac:dyDescent="0.15">
      <c r="A59" s="1"/>
      <c r="B59" s="13"/>
      <c r="C59" s="200"/>
      <c r="D59" s="419" t="s">
        <v>296</v>
      </c>
      <c r="E59" s="420"/>
      <c r="F59" s="420"/>
      <c r="G59" s="652" t="s">
        <v>383</v>
      </c>
      <c r="H59" s="653"/>
      <c r="I59" s="653"/>
      <c r="J59" s="653"/>
      <c r="K59" s="653"/>
      <c r="L59" s="653"/>
      <c r="M59" s="603" t="s">
        <v>387</v>
      </c>
      <c r="N59" s="604"/>
      <c r="O59" s="604"/>
      <c r="P59" s="604"/>
      <c r="Q59" s="605"/>
      <c r="R59" s="602" t="s">
        <v>300</v>
      </c>
      <c r="S59" s="602"/>
      <c r="T59" s="602"/>
      <c r="U59" s="602"/>
      <c r="V59" s="602"/>
      <c r="W59" s="602"/>
      <c r="X59" s="602"/>
      <c r="Y59" s="602"/>
      <c r="Z59" s="602"/>
      <c r="AA59" s="606"/>
    </row>
    <row r="60" spans="1:27" ht="13.5" customHeight="1" x14ac:dyDescent="0.15">
      <c r="A60" s="1"/>
      <c r="B60" s="13"/>
      <c r="C60" s="200"/>
      <c r="D60" s="419" t="s">
        <v>294</v>
      </c>
      <c r="E60" s="420"/>
      <c r="F60" s="420"/>
      <c r="G60" s="589" t="s">
        <v>385</v>
      </c>
      <c r="H60" s="590"/>
      <c r="I60" s="590"/>
      <c r="J60" s="590"/>
      <c r="K60" s="590"/>
      <c r="L60" s="590"/>
      <c r="M60" s="591" t="s">
        <v>388</v>
      </c>
      <c r="N60" s="592"/>
      <c r="O60" s="592"/>
      <c r="P60" s="592"/>
      <c r="Q60" s="593"/>
      <c r="R60" s="590" t="s">
        <v>301</v>
      </c>
      <c r="S60" s="590"/>
      <c r="T60" s="590"/>
      <c r="U60" s="590"/>
      <c r="V60" s="590"/>
      <c r="W60" s="590"/>
      <c r="X60" s="590"/>
      <c r="Y60" s="590"/>
      <c r="Z60" s="590"/>
      <c r="AA60" s="594"/>
    </row>
    <row r="61" spans="1:27" ht="13.5" customHeight="1" x14ac:dyDescent="0.15">
      <c r="A61" s="1"/>
      <c r="B61" s="13"/>
      <c r="C61" s="201"/>
      <c r="D61" s="421"/>
      <c r="E61" s="422"/>
      <c r="F61" s="422"/>
      <c r="G61" s="595" t="s">
        <v>352</v>
      </c>
      <c r="H61" s="596"/>
      <c r="I61" s="596"/>
      <c r="J61" s="596"/>
      <c r="K61" s="596"/>
      <c r="L61" s="596"/>
      <c r="M61" s="597" t="s">
        <v>464</v>
      </c>
      <c r="N61" s="598"/>
      <c r="O61" s="598"/>
      <c r="P61" s="598"/>
      <c r="Q61" s="599"/>
      <c r="R61" s="596" t="s">
        <v>207</v>
      </c>
      <c r="S61" s="596"/>
      <c r="T61" s="596"/>
      <c r="U61" s="596"/>
      <c r="V61" s="596"/>
      <c r="W61" s="596"/>
      <c r="X61" s="596"/>
      <c r="Y61" s="596"/>
      <c r="Z61" s="596"/>
      <c r="AA61" s="600"/>
    </row>
    <row r="62" spans="1:27" ht="13.5" customHeight="1" x14ac:dyDescent="0.15">
      <c r="A62" s="1"/>
      <c r="B62" s="13"/>
      <c r="C62" s="200">
        <v>3</v>
      </c>
      <c r="D62" s="425" t="s">
        <v>521</v>
      </c>
      <c r="E62" s="426"/>
      <c r="F62" s="427"/>
      <c r="G62" s="589" t="s">
        <v>383</v>
      </c>
      <c r="H62" s="590"/>
      <c r="I62" s="590"/>
      <c r="J62" s="590"/>
      <c r="K62" s="590"/>
      <c r="L62" s="590"/>
      <c r="M62" s="603" t="s">
        <v>384</v>
      </c>
      <c r="N62" s="604"/>
      <c r="O62" s="604"/>
      <c r="P62" s="604"/>
      <c r="Q62" s="605"/>
      <c r="R62" s="602" t="s">
        <v>208</v>
      </c>
      <c r="S62" s="602"/>
      <c r="T62" s="602"/>
      <c r="U62" s="602"/>
      <c r="V62" s="602"/>
      <c r="W62" s="602"/>
      <c r="X62" s="602"/>
      <c r="Y62" s="602"/>
      <c r="Z62" s="602"/>
      <c r="AA62" s="606"/>
    </row>
    <row r="63" spans="1:27" ht="13.5" customHeight="1" x14ac:dyDescent="0.15">
      <c r="A63" s="1"/>
      <c r="B63" s="13"/>
      <c r="C63" s="200"/>
      <c r="D63" s="428" t="s">
        <v>463</v>
      </c>
      <c r="E63" s="429"/>
      <c r="F63" s="430"/>
      <c r="G63" s="595" t="s">
        <v>385</v>
      </c>
      <c r="H63" s="596"/>
      <c r="I63" s="596"/>
      <c r="J63" s="596"/>
      <c r="K63" s="596"/>
      <c r="L63" s="596"/>
      <c r="M63" s="597" t="s">
        <v>386</v>
      </c>
      <c r="N63" s="598"/>
      <c r="O63" s="598"/>
      <c r="P63" s="598"/>
      <c r="Q63" s="599"/>
      <c r="R63" s="596" t="s">
        <v>209</v>
      </c>
      <c r="S63" s="596"/>
      <c r="T63" s="596"/>
      <c r="U63" s="596"/>
      <c r="V63" s="596"/>
      <c r="W63" s="596"/>
      <c r="X63" s="596"/>
      <c r="Y63" s="596"/>
      <c r="Z63" s="596"/>
      <c r="AA63" s="600"/>
    </row>
    <row r="64" spans="1:27" ht="13.5" customHeight="1" x14ac:dyDescent="0.15">
      <c r="A64" s="1"/>
      <c r="B64" s="13"/>
      <c r="C64" s="200"/>
      <c r="D64" s="419" t="s">
        <v>629</v>
      </c>
      <c r="E64" s="420"/>
      <c r="F64" s="420"/>
      <c r="G64" s="652" t="s">
        <v>383</v>
      </c>
      <c r="H64" s="653"/>
      <c r="I64" s="653"/>
      <c r="J64" s="653"/>
      <c r="K64" s="653"/>
      <c r="L64" s="653"/>
      <c r="M64" s="603" t="s">
        <v>630</v>
      </c>
      <c r="N64" s="604"/>
      <c r="O64" s="604"/>
      <c r="P64" s="604"/>
      <c r="Q64" s="605"/>
      <c r="R64" s="602" t="s">
        <v>300</v>
      </c>
      <c r="S64" s="602"/>
      <c r="T64" s="602"/>
      <c r="U64" s="602"/>
      <c r="V64" s="602"/>
      <c r="W64" s="602"/>
      <c r="X64" s="602"/>
      <c r="Y64" s="602"/>
      <c r="Z64" s="602"/>
      <c r="AA64" s="606"/>
    </row>
    <row r="65" spans="1:27" ht="13.5" customHeight="1" x14ac:dyDescent="0.15">
      <c r="A65" s="1"/>
      <c r="B65" s="13"/>
      <c r="C65" s="200"/>
      <c r="D65" s="419" t="s">
        <v>294</v>
      </c>
      <c r="E65" s="420"/>
      <c r="F65" s="420"/>
      <c r="G65" s="589" t="s">
        <v>385</v>
      </c>
      <c r="H65" s="590"/>
      <c r="I65" s="590"/>
      <c r="J65" s="590"/>
      <c r="K65" s="590"/>
      <c r="L65" s="590"/>
      <c r="M65" s="591" t="s">
        <v>631</v>
      </c>
      <c r="N65" s="592"/>
      <c r="O65" s="592"/>
      <c r="P65" s="592"/>
      <c r="Q65" s="593"/>
      <c r="R65" s="590" t="s">
        <v>301</v>
      </c>
      <c r="S65" s="590"/>
      <c r="T65" s="590"/>
      <c r="U65" s="590"/>
      <c r="V65" s="590"/>
      <c r="W65" s="590"/>
      <c r="X65" s="590"/>
      <c r="Y65" s="590"/>
      <c r="Z65" s="590"/>
      <c r="AA65" s="594"/>
    </row>
    <row r="66" spans="1:27" ht="13.5" customHeight="1" x14ac:dyDescent="0.15">
      <c r="A66" s="1"/>
      <c r="B66" s="13"/>
      <c r="C66" s="201"/>
      <c r="D66" s="421"/>
      <c r="E66" s="422"/>
      <c r="F66" s="422"/>
      <c r="G66" s="595" t="s">
        <v>352</v>
      </c>
      <c r="H66" s="596"/>
      <c r="I66" s="596"/>
      <c r="J66" s="596"/>
      <c r="K66" s="596"/>
      <c r="L66" s="596"/>
      <c r="M66" s="597" t="s">
        <v>632</v>
      </c>
      <c r="N66" s="598"/>
      <c r="O66" s="598"/>
      <c r="P66" s="598"/>
      <c r="Q66" s="599"/>
      <c r="R66" s="596" t="s">
        <v>207</v>
      </c>
      <c r="S66" s="596"/>
      <c r="T66" s="596"/>
      <c r="U66" s="596"/>
      <c r="V66" s="596"/>
      <c r="W66" s="596"/>
      <c r="X66" s="596"/>
      <c r="Y66" s="596"/>
      <c r="Z66" s="596"/>
      <c r="AA66" s="600"/>
    </row>
    <row r="67" spans="1:27" ht="13.5" customHeight="1" x14ac:dyDescent="0.15">
      <c r="A67" s="1"/>
      <c r="B67" s="13"/>
      <c r="C67" s="200">
        <v>4</v>
      </c>
      <c r="D67" s="419" t="s">
        <v>295</v>
      </c>
      <c r="E67" s="420"/>
      <c r="F67" s="420"/>
      <c r="G67" s="652" t="s">
        <v>374</v>
      </c>
      <c r="H67" s="653"/>
      <c r="I67" s="653"/>
      <c r="J67" s="653"/>
      <c r="K67" s="653"/>
      <c r="L67" s="653"/>
      <c r="M67" s="603" t="s">
        <v>389</v>
      </c>
      <c r="N67" s="604"/>
      <c r="O67" s="604"/>
      <c r="P67" s="604"/>
      <c r="Q67" s="605"/>
      <c r="R67" s="655" t="s">
        <v>208</v>
      </c>
      <c r="S67" s="655"/>
      <c r="T67" s="655"/>
      <c r="U67" s="655"/>
      <c r="V67" s="655"/>
      <c r="W67" s="655"/>
      <c r="X67" s="655"/>
      <c r="Y67" s="655"/>
      <c r="Z67" s="655"/>
      <c r="AA67" s="656"/>
    </row>
    <row r="68" spans="1:27" ht="13.5" customHeight="1" thickBot="1" x14ac:dyDescent="0.2">
      <c r="A68" s="1"/>
      <c r="B68" s="13"/>
      <c r="C68" s="202"/>
      <c r="D68" s="431" t="s">
        <v>294</v>
      </c>
      <c r="E68" s="432"/>
      <c r="F68" s="432"/>
      <c r="G68" s="657" t="s">
        <v>376</v>
      </c>
      <c r="H68" s="658"/>
      <c r="I68" s="658"/>
      <c r="J68" s="658"/>
      <c r="K68" s="658"/>
      <c r="L68" s="658"/>
      <c r="M68" s="659" t="s">
        <v>390</v>
      </c>
      <c r="N68" s="660"/>
      <c r="O68" s="660"/>
      <c r="P68" s="660"/>
      <c r="Q68" s="661"/>
      <c r="R68" s="662" t="s">
        <v>209</v>
      </c>
      <c r="S68" s="662"/>
      <c r="T68" s="662"/>
      <c r="U68" s="662"/>
      <c r="V68" s="662"/>
      <c r="W68" s="662"/>
      <c r="X68" s="662"/>
      <c r="Y68" s="662"/>
      <c r="Z68" s="662"/>
      <c r="AA68" s="663"/>
    </row>
    <row r="69" spans="1:27" ht="13.5" customHeight="1" x14ac:dyDescent="0.15">
      <c r="A69" s="1"/>
      <c r="B69" s="13"/>
      <c r="C69" s="13"/>
      <c r="D69" s="395"/>
      <c r="E69" s="395"/>
      <c r="F69" s="395"/>
      <c r="G69" s="395"/>
      <c r="H69" s="395"/>
      <c r="I69" s="395"/>
      <c r="J69" s="395"/>
      <c r="K69" s="395"/>
      <c r="L69" s="395"/>
      <c r="M69" s="395"/>
      <c r="N69" s="395"/>
      <c r="O69" s="395"/>
      <c r="P69" s="395"/>
      <c r="Q69" s="395"/>
      <c r="R69" s="395"/>
      <c r="S69" s="395"/>
      <c r="T69" s="395"/>
      <c r="U69" s="411"/>
      <c r="V69" s="59"/>
      <c r="W69" s="59"/>
      <c r="X69" s="59"/>
      <c r="Y69" s="59"/>
      <c r="Z69" s="59"/>
      <c r="AA69" s="59"/>
    </row>
    <row r="70" spans="1:27" ht="13.5" customHeight="1" x14ac:dyDescent="0.15">
      <c r="A70" s="1" t="s">
        <v>465</v>
      </c>
      <c r="B70" s="13"/>
      <c r="C70" s="218" t="s">
        <v>223</v>
      </c>
      <c r="D70" s="395"/>
      <c r="E70" s="395"/>
      <c r="F70" s="395"/>
      <c r="G70" s="395"/>
      <c r="H70" s="395"/>
      <c r="I70" s="395"/>
      <c r="J70" s="395"/>
      <c r="K70" s="395"/>
      <c r="L70" s="395"/>
      <c r="M70" s="395"/>
      <c r="N70" s="395"/>
      <c r="O70" s="395"/>
      <c r="P70" s="395"/>
      <c r="Q70" s="395"/>
      <c r="R70" s="395"/>
      <c r="S70" s="395"/>
      <c r="T70" s="395"/>
      <c r="U70" s="411"/>
      <c r="V70" s="59"/>
      <c r="W70" s="59"/>
      <c r="X70" s="59"/>
      <c r="Y70" s="59"/>
      <c r="Z70" s="59"/>
      <c r="AA70" s="59"/>
    </row>
    <row r="71" spans="1:27" ht="6" customHeight="1" x14ac:dyDescent="0.15">
      <c r="A71" s="1"/>
      <c r="B71" s="13"/>
      <c r="C71" s="13"/>
      <c r="D71" s="395"/>
      <c r="E71" s="395"/>
      <c r="F71" s="395"/>
      <c r="G71" s="395"/>
      <c r="H71" s="395"/>
      <c r="I71" s="395"/>
      <c r="J71" s="395"/>
      <c r="K71" s="395"/>
      <c r="L71" s="395"/>
      <c r="M71" s="395"/>
      <c r="N71" s="395"/>
      <c r="O71" s="395"/>
      <c r="P71" s="395"/>
      <c r="Q71" s="395"/>
      <c r="R71" s="395"/>
      <c r="S71" s="395"/>
      <c r="T71" s="395"/>
      <c r="U71" s="411"/>
      <c r="V71" s="59"/>
      <c r="W71" s="59"/>
      <c r="X71" s="59"/>
      <c r="Y71" s="59"/>
      <c r="Z71" s="59"/>
      <c r="AA71" s="59"/>
    </row>
    <row r="72" spans="1:27" ht="13.5" customHeight="1" x14ac:dyDescent="0.15">
      <c r="A72" s="1"/>
      <c r="B72" s="13"/>
      <c r="C72" s="13" t="s">
        <v>359</v>
      </c>
      <c r="D72" s="433"/>
      <c r="E72" s="434"/>
      <c r="F72" s="197" t="s">
        <v>275</v>
      </c>
      <c r="G72" s="197"/>
      <c r="H72" s="197"/>
      <c r="I72" s="197"/>
      <c r="J72" s="197"/>
      <c r="K72" s="197"/>
      <c r="L72" s="197"/>
      <c r="M72" s="197"/>
      <c r="N72" s="197"/>
      <c r="O72" s="197"/>
      <c r="P72" s="197"/>
      <c r="Q72" s="197"/>
      <c r="R72" s="197"/>
      <c r="S72" s="197"/>
      <c r="T72" s="197"/>
      <c r="U72" s="415"/>
      <c r="V72" s="70"/>
      <c r="W72" s="70"/>
      <c r="X72" s="70"/>
      <c r="Y72" s="70"/>
      <c r="Z72" s="70"/>
      <c r="AA72" s="70"/>
    </row>
    <row r="73" spans="1:27" ht="13.5" customHeight="1" x14ac:dyDescent="0.15">
      <c r="A73" s="1"/>
      <c r="B73" s="13"/>
      <c r="C73" s="13" t="s">
        <v>362</v>
      </c>
      <c r="D73" s="395" t="s">
        <v>210</v>
      </c>
      <c r="E73" s="395"/>
      <c r="F73" s="395"/>
      <c r="G73" s="395"/>
      <c r="H73" s="395"/>
      <c r="I73" s="395"/>
      <c r="J73" s="395"/>
      <c r="K73" s="395"/>
      <c r="L73" s="395"/>
      <c r="M73" s="395"/>
      <c r="N73" s="395"/>
      <c r="O73" s="395"/>
      <c r="P73" s="395"/>
      <c r="Q73" s="395"/>
      <c r="R73" s="395"/>
      <c r="S73" s="395"/>
      <c r="T73" s="395"/>
      <c r="U73" s="411"/>
      <c r="V73" s="59"/>
      <c r="W73" s="59"/>
      <c r="X73" s="59"/>
      <c r="Y73" s="59"/>
      <c r="Z73" s="59"/>
      <c r="AA73" s="59"/>
    </row>
    <row r="74" spans="1:27" ht="13.5" customHeight="1" x14ac:dyDescent="0.15">
      <c r="A74" s="1"/>
      <c r="B74" s="13"/>
      <c r="C74" s="13"/>
      <c r="D74" s="435" t="s">
        <v>466</v>
      </c>
      <c r="E74" s="197" t="s">
        <v>391</v>
      </c>
      <c r="F74" s="197"/>
      <c r="G74" s="197"/>
      <c r="H74" s="197"/>
      <c r="I74" s="197"/>
      <c r="J74" s="197"/>
      <c r="K74" s="197"/>
      <c r="L74" s="197"/>
      <c r="M74" s="197"/>
      <c r="N74" s="197"/>
      <c r="O74" s="197"/>
      <c r="P74" s="197"/>
      <c r="Q74" s="197"/>
      <c r="R74" s="197"/>
      <c r="S74" s="197"/>
      <c r="T74" s="197"/>
      <c r="U74" s="415"/>
      <c r="V74" s="70"/>
      <c r="W74" s="70"/>
      <c r="X74" s="70"/>
      <c r="Y74" s="70"/>
      <c r="Z74" s="70"/>
      <c r="AA74" s="70"/>
    </row>
    <row r="75" spans="1:27" ht="13.5" customHeight="1" x14ac:dyDescent="0.15">
      <c r="A75" s="1"/>
      <c r="B75" s="13"/>
      <c r="C75" s="13"/>
      <c r="D75" s="435" t="s">
        <v>466</v>
      </c>
      <c r="E75" s="617" t="s">
        <v>443</v>
      </c>
      <c r="F75" s="617"/>
      <c r="G75" s="617"/>
      <c r="H75" s="617"/>
      <c r="I75" s="617"/>
      <c r="J75" s="617"/>
      <c r="K75" s="617"/>
      <c r="L75" s="617"/>
      <c r="M75" s="617"/>
      <c r="N75" s="617"/>
      <c r="O75" s="617"/>
      <c r="P75" s="617"/>
      <c r="Q75" s="617"/>
      <c r="R75" s="617"/>
      <c r="S75" s="617"/>
      <c r="T75" s="617"/>
      <c r="U75" s="617"/>
      <c r="V75" s="617"/>
      <c r="W75" s="617"/>
      <c r="X75" s="617"/>
      <c r="Y75" s="617"/>
      <c r="Z75" s="617"/>
      <c r="AA75" s="617"/>
    </row>
    <row r="76" spans="1:27" ht="13.5" customHeight="1" x14ac:dyDescent="0.15">
      <c r="A76" s="1"/>
      <c r="B76" s="13"/>
      <c r="C76" s="13"/>
      <c r="D76" s="197"/>
      <c r="E76" s="617"/>
      <c r="F76" s="617"/>
      <c r="G76" s="617"/>
      <c r="H76" s="617"/>
      <c r="I76" s="617"/>
      <c r="J76" s="617"/>
      <c r="K76" s="617"/>
      <c r="L76" s="617"/>
      <c r="M76" s="617"/>
      <c r="N76" s="617"/>
      <c r="O76" s="617"/>
      <c r="P76" s="617"/>
      <c r="Q76" s="617"/>
      <c r="R76" s="617"/>
      <c r="S76" s="617"/>
      <c r="T76" s="617"/>
      <c r="U76" s="617"/>
      <c r="V76" s="617"/>
      <c r="W76" s="617"/>
      <c r="X76" s="617"/>
      <c r="Y76" s="617"/>
      <c r="Z76" s="617"/>
      <c r="AA76" s="617"/>
    </row>
    <row r="77" spans="1:27" ht="13.5" customHeight="1" x14ac:dyDescent="0.15">
      <c r="A77" s="1"/>
      <c r="B77" s="13"/>
      <c r="C77" s="13" t="s">
        <v>467</v>
      </c>
      <c r="D77" s="395" t="s">
        <v>213</v>
      </c>
      <c r="E77" s="395"/>
      <c r="F77" s="395"/>
      <c r="G77" s="395"/>
      <c r="H77" s="395"/>
      <c r="I77" s="395"/>
      <c r="J77" s="395"/>
      <c r="K77" s="395"/>
      <c r="L77" s="395"/>
      <c r="M77" s="395"/>
      <c r="N77" s="395"/>
      <c r="O77" s="395"/>
      <c r="P77" s="395"/>
      <c r="Q77" s="395"/>
      <c r="R77" s="395"/>
      <c r="S77" s="395"/>
      <c r="T77" s="395"/>
      <c r="U77" s="411"/>
      <c r="V77" s="59"/>
      <c r="W77" s="59"/>
      <c r="X77" s="59"/>
      <c r="Y77" s="59"/>
      <c r="Z77" s="59"/>
      <c r="AA77" s="59"/>
    </row>
    <row r="78" spans="1:27" ht="13.5" customHeight="1" x14ac:dyDescent="0.15">
      <c r="A78" s="1"/>
      <c r="B78" s="13"/>
      <c r="C78" s="13"/>
      <c r="D78" s="435" t="s">
        <v>466</v>
      </c>
      <c r="E78" s="197" t="s">
        <v>392</v>
      </c>
      <c r="F78" s="197"/>
      <c r="G78" s="197"/>
      <c r="H78" s="197"/>
      <c r="I78" s="197"/>
      <c r="J78" s="197"/>
      <c r="K78" s="197"/>
      <c r="L78" s="395"/>
      <c r="M78" s="395"/>
      <c r="N78" s="395"/>
      <c r="O78" s="395"/>
      <c r="P78" s="395"/>
      <c r="Q78" s="395"/>
      <c r="R78" s="395"/>
      <c r="S78" s="395"/>
      <c r="T78" s="395"/>
      <c r="U78" s="411"/>
      <c r="V78" s="59"/>
      <c r="W78" s="59"/>
      <c r="X78" s="59"/>
      <c r="Y78" s="59"/>
      <c r="Z78" s="59"/>
      <c r="AA78" s="59"/>
    </row>
    <row r="79" spans="1:27" ht="13.5" customHeight="1" x14ac:dyDescent="0.15">
      <c r="A79" s="1"/>
      <c r="B79" s="13"/>
      <c r="C79" s="13" t="s">
        <v>468</v>
      </c>
      <c r="D79" s="395" t="s">
        <v>393</v>
      </c>
      <c r="E79" s="395"/>
      <c r="F79" s="395"/>
      <c r="G79" s="395"/>
      <c r="H79" s="395"/>
      <c r="I79" s="395"/>
      <c r="J79" s="395"/>
      <c r="K79" s="395"/>
      <c r="L79" s="395"/>
      <c r="M79" s="395"/>
      <c r="N79" s="395"/>
      <c r="O79" s="395"/>
      <c r="P79" s="395"/>
      <c r="Q79" s="395"/>
      <c r="R79" s="395"/>
      <c r="S79" s="395"/>
      <c r="T79" s="395"/>
      <c r="U79" s="411"/>
      <c r="V79" s="59"/>
      <c r="W79" s="59"/>
      <c r="X79" s="59"/>
      <c r="Y79" s="59"/>
      <c r="Z79" s="59"/>
      <c r="AA79" s="59"/>
    </row>
    <row r="80" spans="1:27" ht="13.5" customHeight="1" x14ac:dyDescent="0.15">
      <c r="A80" s="1"/>
      <c r="B80" s="13"/>
      <c r="C80" s="13"/>
      <c r="D80" s="435" t="s">
        <v>466</v>
      </c>
      <c r="E80" s="197" t="s">
        <v>394</v>
      </c>
      <c r="F80" s="197"/>
      <c r="G80" s="197"/>
      <c r="H80" s="197"/>
      <c r="I80" s="197"/>
      <c r="J80" s="197"/>
      <c r="K80" s="197"/>
      <c r="L80" s="197"/>
      <c r="M80" s="197"/>
      <c r="N80" s="197"/>
      <c r="O80" s="197"/>
      <c r="P80" s="197"/>
      <c r="Q80" s="197"/>
      <c r="R80" s="197"/>
      <c r="S80" s="197"/>
      <c r="T80" s="197"/>
      <c r="U80" s="415"/>
      <c r="V80" s="70"/>
      <c r="W80" s="70"/>
      <c r="X80" s="70"/>
      <c r="Y80" s="70"/>
      <c r="Z80" s="70"/>
      <c r="AA80" s="70"/>
    </row>
    <row r="81" spans="1:27" ht="13.5" customHeight="1" x14ac:dyDescent="0.15">
      <c r="A81" s="1"/>
      <c r="B81" s="13"/>
      <c r="C81" s="13"/>
      <c r="D81" s="435" t="s">
        <v>466</v>
      </c>
      <c r="E81" s="197" t="s">
        <v>395</v>
      </c>
      <c r="F81" s="197"/>
      <c r="G81" s="197"/>
      <c r="H81" s="197"/>
      <c r="I81" s="197"/>
      <c r="J81" s="197"/>
      <c r="K81" s="197"/>
      <c r="L81" s="197"/>
      <c r="M81" s="197"/>
      <c r="N81" s="197"/>
      <c r="O81" s="197"/>
      <c r="P81" s="197"/>
      <c r="Q81" s="197"/>
      <c r="R81" s="197"/>
      <c r="S81" s="197"/>
      <c r="T81" s="197"/>
      <c r="U81" s="415"/>
      <c r="V81" s="70"/>
      <c r="W81" s="70"/>
      <c r="X81" s="70"/>
      <c r="Y81" s="70"/>
      <c r="Z81" s="70"/>
      <c r="AA81" s="70"/>
    </row>
    <row r="82" spans="1:27" ht="13.5" customHeight="1" x14ac:dyDescent="0.15">
      <c r="A82" s="1"/>
      <c r="B82" s="13"/>
      <c r="C82" s="13"/>
      <c r="D82" s="435" t="s">
        <v>466</v>
      </c>
      <c r="E82" s="197" t="s">
        <v>396</v>
      </c>
      <c r="F82" s="436"/>
      <c r="G82" s="436"/>
      <c r="H82" s="436"/>
      <c r="I82" s="436"/>
      <c r="J82" s="436"/>
      <c r="K82" s="436"/>
      <c r="L82" s="436"/>
      <c r="M82" s="436"/>
      <c r="N82" s="436"/>
      <c r="O82" s="436"/>
      <c r="P82" s="436"/>
      <c r="Q82" s="436"/>
      <c r="R82" s="436"/>
      <c r="S82" s="436"/>
      <c r="T82" s="436"/>
      <c r="U82" s="437"/>
      <c r="V82" s="203"/>
      <c r="W82" s="203"/>
      <c r="X82" s="203"/>
      <c r="Y82" s="203"/>
      <c r="Z82" s="203"/>
      <c r="AA82" s="137"/>
    </row>
    <row r="83" spans="1:27" ht="13.5" customHeight="1" x14ac:dyDescent="0.15">
      <c r="A83" s="1"/>
      <c r="B83" s="13"/>
      <c r="C83" s="13" t="s">
        <v>469</v>
      </c>
      <c r="D83" s="395" t="s">
        <v>214</v>
      </c>
      <c r="E83" s="395"/>
      <c r="F83" s="395"/>
      <c r="G83" s="395"/>
      <c r="H83" s="395"/>
      <c r="I83" s="395"/>
      <c r="J83" s="395"/>
      <c r="K83" s="395"/>
      <c r="L83" s="395"/>
      <c r="M83" s="395"/>
      <c r="N83" s="395"/>
      <c r="O83" s="395"/>
      <c r="P83" s="395"/>
      <c r="Q83" s="395"/>
      <c r="R83" s="395"/>
      <c r="S83" s="395"/>
      <c r="T83" s="395"/>
      <c r="U83" s="411"/>
      <c r="V83" s="59"/>
      <c r="W83" s="59"/>
      <c r="X83" s="59"/>
      <c r="Y83" s="59"/>
      <c r="Z83" s="59"/>
      <c r="AA83" s="59"/>
    </row>
    <row r="84" spans="1:27" ht="13.5" customHeight="1" x14ac:dyDescent="0.15">
      <c r="A84" s="1"/>
      <c r="B84" s="13"/>
      <c r="C84" s="13"/>
      <c r="D84" s="435" t="s">
        <v>466</v>
      </c>
      <c r="E84" s="197" t="s">
        <v>513</v>
      </c>
      <c r="F84" s="197"/>
      <c r="G84" s="197"/>
      <c r="H84" s="197"/>
      <c r="I84" s="197"/>
      <c r="J84" s="197"/>
      <c r="K84" s="197"/>
      <c r="L84" s="197"/>
      <c r="M84" s="197"/>
      <c r="N84" s="197"/>
      <c r="O84" s="197"/>
      <c r="P84" s="197"/>
      <c r="Q84" s="197"/>
      <c r="R84" s="197"/>
      <c r="S84" s="197"/>
      <c r="T84" s="197"/>
      <c r="U84" s="415"/>
      <c r="V84" s="70"/>
      <c r="W84" s="70"/>
      <c r="X84" s="70"/>
      <c r="Y84" s="70"/>
      <c r="Z84" s="70"/>
      <c r="AA84" s="70"/>
    </row>
    <row r="85" spans="1:27" ht="13.5" customHeight="1" x14ac:dyDescent="0.15">
      <c r="A85" s="1"/>
      <c r="B85" s="13"/>
      <c r="C85" s="13"/>
      <c r="D85" s="435" t="s">
        <v>466</v>
      </c>
      <c r="E85" s="438" t="s">
        <v>514</v>
      </c>
      <c r="F85" s="438"/>
      <c r="G85" s="438"/>
      <c r="H85" s="438"/>
      <c r="I85" s="438"/>
      <c r="J85" s="438"/>
      <c r="K85" s="438"/>
      <c r="L85" s="438"/>
      <c r="M85" s="438"/>
      <c r="N85" s="438"/>
      <c r="O85" s="438"/>
      <c r="P85" s="438"/>
      <c r="Q85" s="438"/>
      <c r="R85" s="438"/>
      <c r="S85" s="438"/>
      <c r="T85" s="438"/>
      <c r="U85" s="439"/>
      <c r="V85" s="219"/>
      <c r="W85" s="70"/>
      <c r="X85" s="70"/>
      <c r="Y85" s="70"/>
      <c r="Z85" s="70"/>
      <c r="AA85" s="70"/>
    </row>
    <row r="86" spans="1:27" ht="13.5" customHeight="1" x14ac:dyDescent="0.15">
      <c r="A86" s="1"/>
      <c r="B86" s="13"/>
      <c r="C86" s="13" t="s">
        <v>470</v>
      </c>
      <c r="D86" s="395" t="s">
        <v>215</v>
      </c>
      <c r="E86" s="395"/>
      <c r="F86" s="395"/>
      <c r="G86" s="395"/>
      <c r="H86" s="395"/>
      <c r="I86" s="395"/>
      <c r="J86" s="395"/>
      <c r="K86" s="395"/>
      <c r="L86" s="395"/>
      <c r="M86" s="395"/>
      <c r="N86" s="395"/>
      <c r="O86" s="395"/>
      <c r="P86" s="395"/>
      <c r="Q86" s="395"/>
      <c r="R86" s="395"/>
      <c r="S86" s="395"/>
      <c r="T86" s="395"/>
      <c r="U86" s="411"/>
      <c r="V86" s="59"/>
      <c r="W86" s="59"/>
      <c r="X86" s="59"/>
      <c r="Y86" s="59"/>
      <c r="Z86" s="59"/>
      <c r="AA86" s="59"/>
    </row>
    <row r="87" spans="1:27" ht="13.5" customHeight="1" x14ac:dyDescent="0.15">
      <c r="A87" s="1"/>
      <c r="B87" s="13"/>
      <c r="C87" s="13"/>
      <c r="D87" s="435" t="s">
        <v>466</v>
      </c>
      <c r="E87" s="703" t="s">
        <v>397</v>
      </c>
      <c r="F87" s="703"/>
      <c r="G87" s="703"/>
      <c r="H87" s="703"/>
      <c r="I87" s="703"/>
      <c r="J87" s="703"/>
      <c r="K87" s="703"/>
      <c r="L87" s="703"/>
      <c r="M87" s="703"/>
      <c r="N87" s="703"/>
      <c r="O87" s="703"/>
      <c r="P87" s="703"/>
      <c r="Q87" s="703"/>
      <c r="R87" s="703"/>
      <c r="S87" s="703"/>
      <c r="T87" s="703"/>
      <c r="U87" s="703"/>
      <c r="V87" s="703"/>
      <c r="W87" s="703"/>
      <c r="X87" s="703"/>
      <c r="Y87" s="703"/>
      <c r="Z87" s="703"/>
      <c r="AA87" s="703"/>
    </row>
    <row r="88" spans="1:27" ht="13.5" customHeight="1" x14ac:dyDescent="0.15">
      <c r="A88" s="1"/>
      <c r="B88" s="13"/>
      <c r="C88" s="13"/>
      <c r="D88" s="435"/>
      <c r="E88" s="703"/>
      <c r="F88" s="703"/>
      <c r="G88" s="703"/>
      <c r="H88" s="703"/>
      <c r="I88" s="703"/>
      <c r="J88" s="703"/>
      <c r="K88" s="703"/>
      <c r="L88" s="703"/>
      <c r="M88" s="703"/>
      <c r="N88" s="703"/>
      <c r="O88" s="703"/>
      <c r="P88" s="703"/>
      <c r="Q88" s="703"/>
      <c r="R88" s="703"/>
      <c r="S88" s="703"/>
      <c r="T88" s="703"/>
      <c r="U88" s="703"/>
      <c r="V88" s="703"/>
      <c r="W88" s="703"/>
      <c r="X88" s="703"/>
      <c r="Y88" s="703"/>
      <c r="Z88" s="703"/>
      <c r="AA88" s="703"/>
    </row>
    <row r="89" spans="1:27" ht="13.5" customHeight="1" x14ac:dyDescent="0.15">
      <c r="A89" s="1"/>
      <c r="B89" s="13"/>
      <c r="C89" s="13" t="s">
        <v>471</v>
      </c>
      <c r="D89" s="395" t="s">
        <v>216</v>
      </c>
      <c r="E89" s="395"/>
      <c r="F89" s="395"/>
      <c r="G89" s="395"/>
      <c r="H89" s="395"/>
      <c r="I89" s="395"/>
      <c r="J89" s="395"/>
      <c r="K89" s="395"/>
      <c r="L89" s="395"/>
      <c r="M89" s="395"/>
      <c r="N89" s="395"/>
      <c r="O89" s="395"/>
      <c r="P89" s="395"/>
      <c r="Q89" s="395"/>
      <c r="R89" s="395"/>
      <c r="S89" s="395"/>
      <c r="T89" s="395"/>
      <c r="U89" s="411"/>
      <c r="V89" s="59"/>
      <c r="W89" s="59"/>
      <c r="X89" s="59"/>
      <c r="Y89" s="59"/>
      <c r="Z89" s="59"/>
      <c r="AA89" s="59"/>
    </row>
    <row r="90" spans="1:27" ht="13.5" customHeight="1" x14ac:dyDescent="0.15">
      <c r="A90" s="1"/>
      <c r="B90" s="13"/>
      <c r="C90" s="13"/>
      <c r="D90" s="435" t="s">
        <v>466</v>
      </c>
      <c r="E90" s="197" t="s">
        <v>398</v>
      </c>
      <c r="F90" s="197"/>
      <c r="G90" s="197"/>
      <c r="H90" s="197"/>
      <c r="I90" s="197"/>
      <c r="J90" s="197"/>
      <c r="K90" s="197"/>
      <c r="L90" s="197"/>
      <c r="M90" s="197"/>
      <c r="N90" s="197"/>
      <c r="O90" s="197"/>
      <c r="P90" s="197"/>
      <c r="Q90" s="197"/>
      <c r="R90" s="197"/>
      <c r="S90" s="197"/>
      <c r="T90" s="197"/>
      <c r="U90" s="415"/>
      <c r="V90" s="70"/>
      <c r="W90" s="70"/>
      <c r="X90" s="70"/>
      <c r="Y90" s="70"/>
      <c r="Z90" s="70"/>
      <c r="AA90" s="70"/>
    </row>
    <row r="91" spans="1:27" ht="13.5" customHeight="1" x14ac:dyDescent="0.15">
      <c r="A91" s="1"/>
      <c r="B91" s="13"/>
      <c r="C91" s="13"/>
      <c r="D91" s="435" t="s">
        <v>466</v>
      </c>
      <c r="E91" s="197" t="s">
        <v>472</v>
      </c>
      <c r="F91" s="197"/>
      <c r="G91" s="197"/>
      <c r="H91" s="197"/>
      <c r="I91" s="197"/>
      <c r="J91" s="197"/>
      <c r="K91" s="197"/>
      <c r="L91" s="197"/>
      <c r="M91" s="197"/>
      <c r="N91" s="197"/>
      <c r="O91" s="197"/>
      <c r="P91" s="197"/>
      <c r="Q91" s="197"/>
      <c r="R91" s="197"/>
      <c r="S91" s="197"/>
      <c r="T91" s="197"/>
      <c r="U91" s="415"/>
      <c r="V91" s="70"/>
      <c r="W91" s="70"/>
      <c r="X91" s="70"/>
      <c r="Y91" s="70"/>
      <c r="Z91" s="70"/>
      <c r="AA91" s="70"/>
    </row>
    <row r="92" spans="1:27" ht="13.5" customHeight="1" x14ac:dyDescent="0.15">
      <c r="A92" s="1"/>
      <c r="B92" s="13"/>
      <c r="C92" s="13"/>
      <c r="D92" s="197"/>
      <c r="E92" s="617" t="s">
        <v>436</v>
      </c>
      <c r="F92" s="617"/>
      <c r="G92" s="617"/>
      <c r="H92" s="617"/>
      <c r="I92" s="617"/>
      <c r="J92" s="617"/>
      <c r="K92" s="617"/>
      <c r="L92" s="617"/>
      <c r="M92" s="617"/>
      <c r="N92" s="617"/>
      <c r="O92" s="617"/>
      <c r="P92" s="617"/>
      <c r="Q92" s="617"/>
      <c r="R92" s="617"/>
      <c r="S92" s="617"/>
      <c r="T92" s="617"/>
      <c r="U92" s="617"/>
      <c r="V92" s="617"/>
      <c r="W92" s="617"/>
      <c r="X92" s="617"/>
      <c r="Y92" s="617"/>
      <c r="Z92" s="617"/>
      <c r="AA92" s="617"/>
    </row>
    <row r="93" spans="1:27" ht="13.5" customHeight="1" x14ac:dyDescent="0.15">
      <c r="A93" s="1"/>
      <c r="B93" s="13"/>
      <c r="C93" s="13"/>
      <c r="D93" s="197"/>
      <c r="E93" s="617"/>
      <c r="F93" s="617"/>
      <c r="G93" s="617"/>
      <c r="H93" s="617"/>
      <c r="I93" s="617"/>
      <c r="J93" s="617"/>
      <c r="K93" s="617"/>
      <c r="L93" s="617"/>
      <c r="M93" s="617"/>
      <c r="N93" s="617"/>
      <c r="O93" s="617"/>
      <c r="P93" s="617"/>
      <c r="Q93" s="617"/>
      <c r="R93" s="617"/>
      <c r="S93" s="617"/>
      <c r="T93" s="617"/>
      <c r="U93" s="617"/>
      <c r="V93" s="617"/>
      <c r="W93" s="617"/>
      <c r="X93" s="617"/>
      <c r="Y93" s="617"/>
      <c r="Z93" s="617"/>
      <c r="AA93" s="617"/>
    </row>
    <row r="94" spans="1:27" ht="13.5" customHeight="1" x14ac:dyDescent="0.15">
      <c r="A94" s="1"/>
      <c r="B94" s="13"/>
      <c r="C94" s="13" t="s">
        <v>473</v>
      </c>
      <c r="D94" s="584" t="s">
        <v>633</v>
      </c>
      <c r="E94" s="585"/>
      <c r="F94" s="585"/>
      <c r="G94" s="585"/>
      <c r="H94" s="585"/>
      <c r="I94" s="585"/>
      <c r="J94" s="585"/>
      <c r="K94" s="585"/>
      <c r="L94" s="585"/>
      <c r="M94" s="585"/>
      <c r="N94" s="585"/>
      <c r="O94" s="585"/>
      <c r="P94" s="585"/>
      <c r="Q94" s="585"/>
      <c r="R94" s="585"/>
      <c r="S94" s="585"/>
      <c r="T94" s="585"/>
      <c r="U94" s="585"/>
      <c r="V94" s="585"/>
      <c r="W94" s="585"/>
      <c r="X94" s="585"/>
      <c r="Y94" s="585"/>
      <c r="Z94" s="585"/>
      <c r="AA94" s="585"/>
    </row>
    <row r="95" spans="1:27" ht="13.5" customHeight="1" x14ac:dyDescent="0.15">
      <c r="A95" s="1"/>
      <c r="B95" s="13"/>
      <c r="C95" s="13"/>
      <c r="D95" s="704" t="s">
        <v>715</v>
      </c>
      <c r="E95" s="704"/>
      <c r="F95" s="704"/>
      <c r="G95" s="704"/>
      <c r="H95" s="704"/>
      <c r="I95" s="704"/>
      <c r="J95" s="704"/>
      <c r="K95" s="704"/>
      <c r="L95" s="704"/>
      <c r="M95" s="704"/>
      <c r="N95" s="704"/>
      <c r="O95" s="704"/>
      <c r="P95" s="704"/>
      <c r="Q95" s="704"/>
      <c r="R95" s="704"/>
      <c r="S95" s="704"/>
      <c r="T95" s="704"/>
      <c r="U95" s="704"/>
      <c r="V95" s="704"/>
      <c r="W95" s="704"/>
      <c r="X95" s="704"/>
      <c r="Y95" s="704"/>
      <c r="Z95" s="704"/>
      <c r="AA95" s="704"/>
    </row>
    <row r="96" spans="1:27" ht="13.5" customHeight="1" x14ac:dyDescent="0.15">
      <c r="A96" s="1"/>
      <c r="B96" s="13"/>
      <c r="C96" s="13"/>
      <c r="D96" s="704"/>
      <c r="E96" s="704"/>
      <c r="F96" s="704"/>
      <c r="G96" s="704"/>
      <c r="H96" s="704"/>
      <c r="I96" s="704"/>
      <c r="J96" s="704"/>
      <c r="K96" s="704"/>
      <c r="L96" s="704"/>
      <c r="M96" s="704"/>
      <c r="N96" s="704"/>
      <c r="O96" s="704"/>
      <c r="P96" s="704"/>
      <c r="Q96" s="704"/>
      <c r="R96" s="704"/>
      <c r="S96" s="704"/>
      <c r="T96" s="704"/>
      <c r="U96" s="704"/>
      <c r="V96" s="704"/>
      <c r="W96" s="704"/>
      <c r="X96" s="704"/>
      <c r="Y96" s="704"/>
      <c r="Z96" s="704"/>
      <c r="AA96" s="704"/>
    </row>
    <row r="97" spans="1:27" ht="13.5" customHeight="1" x14ac:dyDescent="0.15">
      <c r="A97" s="1"/>
      <c r="B97" s="13"/>
      <c r="C97" s="13"/>
      <c r="D97" s="704"/>
      <c r="E97" s="704"/>
      <c r="F97" s="704"/>
      <c r="G97" s="704"/>
      <c r="H97" s="704"/>
      <c r="I97" s="704"/>
      <c r="J97" s="704"/>
      <c r="K97" s="704"/>
      <c r="L97" s="704"/>
      <c r="M97" s="704"/>
      <c r="N97" s="704"/>
      <c r="O97" s="704"/>
      <c r="P97" s="704"/>
      <c r="Q97" s="704"/>
      <c r="R97" s="704"/>
      <c r="S97" s="704"/>
      <c r="T97" s="704"/>
      <c r="U97" s="704"/>
      <c r="V97" s="704"/>
      <c r="W97" s="704"/>
      <c r="X97" s="704"/>
      <c r="Y97" s="704"/>
      <c r="Z97" s="704"/>
      <c r="AA97" s="704"/>
    </row>
    <row r="98" spans="1:27" ht="13.5" customHeight="1" x14ac:dyDescent="0.15">
      <c r="A98" s="1"/>
      <c r="B98" s="13"/>
      <c r="C98" s="13"/>
      <c r="D98" s="704"/>
      <c r="E98" s="704"/>
      <c r="F98" s="704"/>
      <c r="G98" s="704"/>
      <c r="H98" s="704"/>
      <c r="I98" s="704"/>
      <c r="J98" s="704"/>
      <c r="K98" s="704"/>
      <c r="L98" s="704"/>
      <c r="M98" s="704"/>
      <c r="N98" s="704"/>
      <c r="O98" s="704"/>
      <c r="P98" s="704"/>
      <c r="Q98" s="704"/>
      <c r="R98" s="704"/>
      <c r="S98" s="704"/>
      <c r="T98" s="704"/>
      <c r="U98" s="704"/>
      <c r="V98" s="704"/>
      <c r="W98" s="704"/>
      <c r="X98" s="704"/>
      <c r="Y98" s="704"/>
      <c r="Z98" s="704"/>
      <c r="AA98" s="704"/>
    </row>
    <row r="99" spans="1:27" ht="13.5" customHeight="1" x14ac:dyDescent="0.15">
      <c r="A99" s="1"/>
      <c r="B99" s="13"/>
      <c r="C99" s="13" t="s">
        <v>474</v>
      </c>
      <c r="D99" s="395" t="s">
        <v>217</v>
      </c>
      <c r="E99" s="395"/>
      <c r="F99" s="395"/>
      <c r="G99" s="395"/>
      <c r="H99" s="395"/>
      <c r="I99" s="395"/>
      <c r="J99" s="395"/>
      <c r="K99" s="395"/>
      <c r="L99" s="395"/>
      <c r="M99" s="395"/>
      <c r="N99" s="395"/>
      <c r="O99" s="395"/>
      <c r="P99" s="395"/>
      <c r="Q99" s="395"/>
      <c r="R99" s="395"/>
      <c r="S99" s="395"/>
      <c r="T99" s="395"/>
      <c r="U99" s="411"/>
      <c r="V99" s="59"/>
      <c r="W99" s="59"/>
      <c r="X99" s="59"/>
      <c r="Y99" s="59"/>
      <c r="Z99" s="59"/>
      <c r="AA99" s="59"/>
    </row>
    <row r="100" spans="1:27" ht="13.5" customHeight="1" x14ac:dyDescent="0.15">
      <c r="A100" s="1"/>
      <c r="B100" s="13"/>
      <c r="C100" s="13"/>
      <c r="D100" s="435" t="s">
        <v>466</v>
      </c>
      <c r="E100" s="613" t="s">
        <v>451</v>
      </c>
      <c r="F100" s="613"/>
      <c r="G100" s="613"/>
      <c r="H100" s="613"/>
      <c r="I100" s="613"/>
      <c r="J100" s="613"/>
      <c r="K100" s="613"/>
      <c r="L100" s="613"/>
      <c r="M100" s="613"/>
      <c r="N100" s="613"/>
      <c r="O100" s="613"/>
      <c r="P100" s="613"/>
      <c r="Q100" s="613"/>
      <c r="R100" s="613"/>
      <c r="S100" s="613"/>
      <c r="T100" s="613"/>
      <c r="U100" s="613"/>
      <c r="V100" s="613"/>
      <c r="W100" s="613"/>
      <c r="X100" s="613"/>
      <c r="Y100" s="613"/>
      <c r="Z100" s="613"/>
      <c r="AA100" s="613"/>
    </row>
    <row r="101" spans="1:27" ht="13.5" customHeight="1" x14ac:dyDescent="0.15">
      <c r="A101" s="1"/>
      <c r="B101" s="13"/>
      <c r="C101" s="13"/>
      <c r="D101" s="435"/>
      <c r="E101" s="613"/>
      <c r="F101" s="613"/>
      <c r="G101" s="613"/>
      <c r="H101" s="613"/>
      <c r="I101" s="613"/>
      <c r="J101" s="613"/>
      <c r="K101" s="613"/>
      <c r="L101" s="613"/>
      <c r="M101" s="613"/>
      <c r="N101" s="613"/>
      <c r="O101" s="613"/>
      <c r="P101" s="613"/>
      <c r="Q101" s="613"/>
      <c r="R101" s="613"/>
      <c r="S101" s="613"/>
      <c r="T101" s="613"/>
      <c r="U101" s="613"/>
      <c r="V101" s="613"/>
      <c r="W101" s="613"/>
      <c r="X101" s="613"/>
      <c r="Y101" s="613"/>
      <c r="Z101" s="613"/>
      <c r="AA101" s="613"/>
    </row>
    <row r="102" spans="1:27" ht="13.5" customHeight="1" x14ac:dyDescent="0.15">
      <c r="A102" s="1"/>
      <c r="B102" s="13"/>
      <c r="C102" s="13"/>
      <c r="D102" s="435" t="s">
        <v>466</v>
      </c>
      <c r="E102" s="440" t="s">
        <v>399</v>
      </c>
      <c r="F102" s="440"/>
      <c r="G102" s="440"/>
      <c r="H102" s="440"/>
      <c r="I102" s="440"/>
      <c r="J102" s="440"/>
      <c r="K102" s="440"/>
      <c r="L102" s="440"/>
      <c r="M102" s="440"/>
      <c r="N102" s="440"/>
      <c r="O102" s="440"/>
      <c r="P102" s="440"/>
      <c r="Q102" s="440"/>
      <c r="R102" s="440"/>
      <c r="S102" s="440"/>
      <c r="T102" s="440"/>
      <c r="U102" s="440"/>
      <c r="V102" s="440"/>
      <c r="W102" s="440"/>
      <c r="X102" s="440"/>
      <c r="Y102" s="440"/>
      <c r="Z102" s="440"/>
      <c r="AA102" s="440"/>
    </row>
    <row r="103" spans="1:27" ht="13.5" customHeight="1" x14ac:dyDescent="0.15">
      <c r="A103" s="1"/>
      <c r="B103" s="13"/>
      <c r="C103" s="13"/>
      <c r="D103" s="435" t="s">
        <v>466</v>
      </c>
      <c r="E103" s="613" t="s">
        <v>400</v>
      </c>
      <c r="F103" s="613"/>
      <c r="G103" s="613"/>
      <c r="H103" s="613"/>
      <c r="I103" s="613"/>
      <c r="J103" s="613"/>
      <c r="K103" s="613"/>
      <c r="L103" s="613"/>
      <c r="M103" s="613"/>
      <c r="N103" s="613"/>
      <c r="O103" s="613"/>
      <c r="P103" s="613"/>
      <c r="Q103" s="613"/>
      <c r="R103" s="613"/>
      <c r="S103" s="613"/>
      <c r="T103" s="613"/>
      <c r="U103" s="613"/>
      <c r="V103" s="613"/>
      <c r="W103" s="613"/>
      <c r="X103" s="613"/>
      <c r="Y103" s="613"/>
      <c r="Z103" s="613"/>
      <c r="AA103" s="613"/>
    </row>
    <row r="104" spans="1:27" ht="13.5" customHeight="1" x14ac:dyDescent="0.15">
      <c r="A104" s="1"/>
      <c r="B104" s="13"/>
      <c r="C104" s="13"/>
      <c r="D104" s="395"/>
      <c r="E104" s="613"/>
      <c r="F104" s="613"/>
      <c r="G104" s="613"/>
      <c r="H104" s="613"/>
      <c r="I104" s="613"/>
      <c r="J104" s="613"/>
      <c r="K104" s="613"/>
      <c r="L104" s="613"/>
      <c r="M104" s="613"/>
      <c r="N104" s="613"/>
      <c r="O104" s="613"/>
      <c r="P104" s="613"/>
      <c r="Q104" s="613"/>
      <c r="R104" s="613"/>
      <c r="S104" s="613"/>
      <c r="T104" s="613"/>
      <c r="U104" s="613"/>
      <c r="V104" s="613"/>
      <c r="W104" s="613"/>
      <c r="X104" s="613"/>
      <c r="Y104" s="613"/>
      <c r="Z104" s="613"/>
      <c r="AA104" s="613"/>
    </row>
    <row r="105" spans="1:27" ht="13.5" customHeight="1" x14ac:dyDescent="0.15">
      <c r="A105" s="1"/>
      <c r="B105" s="13"/>
      <c r="C105" s="13"/>
      <c r="D105" s="395" t="s">
        <v>211</v>
      </c>
      <c r="E105" s="617" t="s">
        <v>726</v>
      </c>
      <c r="F105" s="617"/>
      <c r="G105" s="617"/>
      <c r="H105" s="617"/>
      <c r="I105" s="617"/>
      <c r="J105" s="617"/>
      <c r="K105" s="617"/>
      <c r="L105" s="617"/>
      <c r="M105" s="617"/>
      <c r="N105" s="617"/>
      <c r="O105" s="617"/>
      <c r="P105" s="617"/>
      <c r="Q105" s="617"/>
      <c r="R105" s="617"/>
      <c r="S105" s="617"/>
      <c r="T105" s="617"/>
      <c r="U105" s="617"/>
      <c r="V105" s="617"/>
      <c r="W105" s="617"/>
      <c r="X105" s="617"/>
      <c r="Y105" s="617"/>
      <c r="Z105" s="617"/>
      <c r="AA105" s="617"/>
    </row>
    <row r="106" spans="1:27" ht="13.5" customHeight="1" x14ac:dyDescent="0.15">
      <c r="A106" s="1"/>
      <c r="B106" s="13"/>
      <c r="C106" s="13"/>
      <c r="D106" s="395"/>
      <c r="E106" s="617"/>
      <c r="F106" s="617"/>
      <c r="G106" s="617"/>
      <c r="H106" s="617"/>
      <c r="I106" s="617"/>
      <c r="J106" s="617"/>
      <c r="K106" s="617"/>
      <c r="L106" s="617"/>
      <c r="M106" s="617"/>
      <c r="N106" s="617"/>
      <c r="O106" s="617"/>
      <c r="P106" s="617"/>
      <c r="Q106" s="617"/>
      <c r="R106" s="617"/>
      <c r="S106" s="617"/>
      <c r="T106" s="617"/>
      <c r="U106" s="617"/>
      <c r="V106" s="617"/>
      <c r="W106" s="617"/>
      <c r="X106" s="617"/>
      <c r="Y106" s="617"/>
      <c r="Z106" s="617"/>
      <c r="AA106" s="617"/>
    </row>
    <row r="107" spans="1:27" ht="13.5" customHeight="1" x14ac:dyDescent="0.15">
      <c r="A107" s="1"/>
      <c r="B107" s="13"/>
      <c r="C107" s="13"/>
      <c r="D107" s="395"/>
      <c r="E107" s="617"/>
      <c r="F107" s="617"/>
      <c r="G107" s="617"/>
      <c r="H107" s="617"/>
      <c r="I107" s="617"/>
      <c r="J107" s="617"/>
      <c r="K107" s="617"/>
      <c r="L107" s="617"/>
      <c r="M107" s="617"/>
      <c r="N107" s="617"/>
      <c r="O107" s="617"/>
      <c r="P107" s="617"/>
      <c r="Q107" s="617"/>
      <c r="R107" s="617"/>
      <c r="S107" s="617"/>
      <c r="T107" s="617"/>
      <c r="U107" s="617"/>
      <c r="V107" s="617"/>
      <c r="W107" s="617"/>
      <c r="X107" s="617"/>
      <c r="Y107" s="617"/>
      <c r="Z107" s="617"/>
      <c r="AA107" s="617"/>
    </row>
    <row r="108" spans="1:27" ht="13.5" customHeight="1" x14ac:dyDescent="0.15">
      <c r="A108" s="1"/>
      <c r="B108" s="13"/>
      <c r="C108" s="13" t="s">
        <v>475</v>
      </c>
      <c r="D108" s="395" t="s">
        <v>220</v>
      </c>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row>
    <row r="109" spans="1:27" ht="13.5" customHeight="1" x14ac:dyDescent="0.15">
      <c r="A109" s="1"/>
      <c r="B109" s="13"/>
      <c r="C109" s="13"/>
      <c r="D109" s="395" t="s">
        <v>211</v>
      </c>
      <c r="E109" s="197" t="s">
        <v>401</v>
      </c>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row>
    <row r="110" spans="1:27" ht="13.5" customHeight="1" x14ac:dyDescent="0.15">
      <c r="A110" s="1"/>
      <c r="B110" s="13"/>
      <c r="C110" s="13"/>
      <c r="D110" s="395" t="s">
        <v>466</v>
      </c>
      <c r="E110" s="617" t="s">
        <v>515</v>
      </c>
      <c r="F110" s="617"/>
      <c r="G110" s="617"/>
      <c r="H110" s="617"/>
      <c r="I110" s="617"/>
      <c r="J110" s="617"/>
      <c r="K110" s="617"/>
      <c r="L110" s="617"/>
      <c r="M110" s="617"/>
      <c r="N110" s="617"/>
      <c r="O110" s="617"/>
      <c r="P110" s="617"/>
      <c r="Q110" s="617"/>
      <c r="R110" s="617"/>
      <c r="S110" s="617"/>
      <c r="T110" s="617"/>
      <c r="U110" s="617"/>
      <c r="V110" s="617"/>
      <c r="W110" s="617"/>
      <c r="X110" s="617"/>
      <c r="Y110" s="617"/>
      <c r="Z110" s="617"/>
      <c r="AA110" s="617"/>
    </row>
    <row r="111" spans="1:27" ht="13.5" customHeight="1" x14ac:dyDescent="0.15">
      <c r="A111" s="1"/>
      <c r="B111" s="13"/>
      <c r="C111" s="13"/>
      <c r="D111" s="395"/>
      <c r="E111" s="617"/>
      <c r="F111" s="617"/>
      <c r="G111" s="617"/>
      <c r="H111" s="617"/>
      <c r="I111" s="617"/>
      <c r="J111" s="617"/>
      <c r="K111" s="617"/>
      <c r="L111" s="617"/>
      <c r="M111" s="617"/>
      <c r="N111" s="617"/>
      <c r="O111" s="617"/>
      <c r="P111" s="617"/>
      <c r="Q111" s="617"/>
      <c r="R111" s="617"/>
      <c r="S111" s="617"/>
      <c r="T111" s="617"/>
      <c r="U111" s="617"/>
      <c r="V111" s="617"/>
      <c r="W111" s="617"/>
      <c r="X111" s="617"/>
      <c r="Y111" s="617"/>
      <c r="Z111" s="617"/>
      <c r="AA111" s="617"/>
    </row>
    <row r="112" spans="1:27" ht="6" customHeight="1" x14ac:dyDescent="0.15">
      <c r="A112" s="1"/>
      <c r="B112" s="13"/>
      <c r="C112" s="13"/>
      <c r="D112" s="395"/>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row>
    <row r="113" spans="1:27" ht="13.5" customHeight="1" x14ac:dyDescent="0.15">
      <c r="A113" s="1" t="s">
        <v>465</v>
      </c>
      <c r="B113" s="13"/>
      <c r="C113" s="218" t="s">
        <v>254</v>
      </c>
      <c r="D113" s="395"/>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row>
    <row r="114" spans="1:27" ht="5.25" customHeight="1" x14ac:dyDescent="0.15">
      <c r="A114" s="1"/>
      <c r="B114" s="13"/>
      <c r="C114" s="65"/>
      <c r="D114" s="395"/>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row>
    <row r="115" spans="1:27" ht="13.5" customHeight="1" x14ac:dyDescent="0.15">
      <c r="A115" s="1"/>
      <c r="B115" s="1" t="s">
        <v>357</v>
      </c>
      <c r="C115" s="13" t="s">
        <v>224</v>
      </c>
      <c r="D115" s="395"/>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row>
    <row r="116" spans="1:27" ht="13.5" customHeight="1" x14ac:dyDescent="0.15">
      <c r="A116" s="13"/>
      <c r="B116" s="13"/>
      <c r="C116" s="395" t="s">
        <v>359</v>
      </c>
      <c r="D116" s="197" t="s">
        <v>722</v>
      </c>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row>
    <row r="117" spans="1:27" ht="13.5" customHeight="1" x14ac:dyDescent="0.15">
      <c r="A117" s="13"/>
      <c r="B117" s="13"/>
      <c r="C117" s="395" t="s">
        <v>362</v>
      </c>
      <c r="D117" s="197" t="s">
        <v>226</v>
      </c>
      <c r="E117" s="197"/>
      <c r="F117" s="197"/>
      <c r="G117" s="197"/>
      <c r="H117" s="197"/>
      <c r="I117" s="197"/>
      <c r="J117" s="197"/>
      <c r="K117" s="197"/>
      <c r="L117" s="197"/>
      <c r="M117" s="197"/>
      <c r="N117" s="197"/>
      <c r="O117" s="197"/>
      <c r="P117" s="197"/>
      <c r="Q117" s="197"/>
      <c r="R117" s="197"/>
      <c r="S117" s="197"/>
      <c r="T117" s="197"/>
      <c r="U117" s="415"/>
      <c r="V117" s="70"/>
      <c r="W117" s="70"/>
      <c r="X117" s="70"/>
      <c r="Y117" s="70"/>
      <c r="Z117" s="70"/>
      <c r="AA117" s="70"/>
    </row>
    <row r="118" spans="1:27" ht="13.5" customHeight="1" x14ac:dyDescent="0.15">
      <c r="A118" s="13"/>
      <c r="B118" s="13"/>
      <c r="C118" s="395" t="s">
        <v>467</v>
      </c>
      <c r="D118" s="617" t="s">
        <v>402</v>
      </c>
      <c r="E118" s="617"/>
      <c r="F118" s="617"/>
      <c r="G118" s="617"/>
      <c r="H118" s="617"/>
      <c r="I118" s="617"/>
      <c r="J118" s="617"/>
      <c r="K118" s="617"/>
      <c r="L118" s="617"/>
      <c r="M118" s="617"/>
      <c r="N118" s="617"/>
      <c r="O118" s="617"/>
      <c r="P118" s="617"/>
      <c r="Q118" s="617"/>
      <c r="R118" s="617"/>
      <c r="S118" s="617"/>
      <c r="T118" s="617"/>
      <c r="U118" s="617"/>
      <c r="V118" s="617"/>
      <c r="W118" s="617"/>
      <c r="X118" s="617"/>
      <c r="Y118" s="617"/>
      <c r="Z118" s="617"/>
      <c r="AA118" s="617"/>
    </row>
    <row r="119" spans="1:27" ht="13.5" customHeight="1" x14ac:dyDescent="0.15">
      <c r="A119" s="13"/>
      <c r="B119" s="13"/>
      <c r="C119" s="395"/>
      <c r="D119" s="617"/>
      <c r="E119" s="617"/>
      <c r="F119" s="617"/>
      <c r="G119" s="617"/>
      <c r="H119" s="617"/>
      <c r="I119" s="617"/>
      <c r="J119" s="617"/>
      <c r="K119" s="617"/>
      <c r="L119" s="617"/>
      <c r="M119" s="617"/>
      <c r="N119" s="617"/>
      <c r="O119" s="617"/>
      <c r="P119" s="617"/>
      <c r="Q119" s="617"/>
      <c r="R119" s="617"/>
      <c r="S119" s="617"/>
      <c r="T119" s="617"/>
      <c r="U119" s="617"/>
      <c r="V119" s="617"/>
      <c r="W119" s="617"/>
      <c r="X119" s="617"/>
      <c r="Y119" s="617"/>
      <c r="Z119" s="617"/>
      <c r="AA119" s="617"/>
    </row>
    <row r="120" spans="1:27" ht="13.5" customHeight="1" x14ac:dyDescent="0.15">
      <c r="A120" s="13"/>
      <c r="B120" s="13"/>
      <c r="C120" s="395" t="s">
        <v>468</v>
      </c>
      <c r="D120" s="613" t="s">
        <v>403</v>
      </c>
      <c r="E120" s="613"/>
      <c r="F120" s="613"/>
      <c r="G120" s="613"/>
      <c r="H120" s="613"/>
      <c r="I120" s="613"/>
      <c r="J120" s="613"/>
      <c r="K120" s="613"/>
      <c r="L120" s="613"/>
      <c r="M120" s="613"/>
      <c r="N120" s="613"/>
      <c r="O120" s="613"/>
      <c r="P120" s="613"/>
      <c r="Q120" s="613"/>
      <c r="R120" s="613"/>
      <c r="S120" s="613"/>
      <c r="T120" s="613"/>
      <c r="U120" s="613"/>
      <c r="V120" s="613"/>
      <c r="W120" s="613"/>
      <c r="X120" s="613"/>
      <c r="Y120" s="613"/>
      <c r="Z120" s="613"/>
      <c r="AA120" s="613"/>
    </row>
    <row r="121" spans="1:27" ht="13.5" customHeight="1" x14ac:dyDescent="0.15">
      <c r="A121" s="13"/>
      <c r="B121" s="13"/>
      <c r="C121" s="395"/>
      <c r="D121" s="613"/>
      <c r="E121" s="613"/>
      <c r="F121" s="613"/>
      <c r="G121" s="613"/>
      <c r="H121" s="613"/>
      <c r="I121" s="613"/>
      <c r="J121" s="613"/>
      <c r="K121" s="613"/>
      <c r="L121" s="613"/>
      <c r="M121" s="613"/>
      <c r="N121" s="613"/>
      <c r="O121" s="613"/>
      <c r="P121" s="613"/>
      <c r="Q121" s="613"/>
      <c r="R121" s="613"/>
      <c r="S121" s="613"/>
      <c r="T121" s="613"/>
      <c r="U121" s="613"/>
      <c r="V121" s="613"/>
      <c r="W121" s="613"/>
      <c r="X121" s="613"/>
      <c r="Y121" s="613"/>
      <c r="Z121" s="613"/>
      <c r="AA121" s="613"/>
    </row>
    <row r="122" spans="1:27" ht="13.5" customHeight="1" x14ac:dyDescent="0.15">
      <c r="A122" s="13"/>
      <c r="B122" s="13"/>
      <c r="C122" s="395"/>
      <c r="D122" s="613"/>
      <c r="E122" s="613"/>
      <c r="F122" s="613"/>
      <c r="G122" s="613"/>
      <c r="H122" s="613"/>
      <c r="I122" s="613"/>
      <c r="J122" s="613"/>
      <c r="K122" s="613"/>
      <c r="L122" s="613"/>
      <c r="M122" s="613"/>
      <c r="N122" s="613"/>
      <c r="O122" s="613"/>
      <c r="P122" s="613"/>
      <c r="Q122" s="613"/>
      <c r="R122" s="613"/>
      <c r="S122" s="613"/>
      <c r="T122" s="613"/>
      <c r="U122" s="613"/>
      <c r="V122" s="613"/>
      <c r="W122" s="613"/>
      <c r="X122" s="613"/>
      <c r="Y122" s="613"/>
      <c r="Z122" s="613"/>
      <c r="AA122" s="613"/>
    </row>
    <row r="123" spans="1:27" ht="13.5" customHeight="1" x14ac:dyDescent="0.15">
      <c r="A123" s="13"/>
      <c r="B123" s="13"/>
      <c r="C123" s="395"/>
      <c r="D123" s="442" t="s">
        <v>404</v>
      </c>
      <c r="E123" s="344"/>
      <c r="F123" s="344"/>
      <c r="G123" s="344"/>
      <c r="H123" s="344"/>
      <c r="I123" s="344"/>
      <c r="J123" s="344"/>
      <c r="K123" s="344"/>
      <c r="L123" s="344"/>
      <c r="M123" s="344"/>
      <c r="N123" s="344"/>
      <c r="O123" s="344"/>
      <c r="P123" s="344"/>
      <c r="Q123" s="344"/>
      <c r="R123" s="344"/>
      <c r="S123" s="344"/>
      <c r="T123" s="344"/>
      <c r="U123" s="344"/>
      <c r="V123" s="344"/>
      <c r="W123" s="344"/>
      <c r="X123" s="344"/>
      <c r="Y123" s="344"/>
      <c r="Z123" s="344"/>
      <c r="AA123" s="344"/>
    </row>
    <row r="124" spans="1:27" ht="13.5" customHeight="1" x14ac:dyDescent="0.15">
      <c r="A124" s="13"/>
      <c r="B124" s="13"/>
      <c r="C124" s="395" t="s">
        <v>469</v>
      </c>
      <c r="D124" s="440" t="s">
        <v>269</v>
      </c>
      <c r="E124" s="440"/>
      <c r="F124" s="440"/>
      <c r="G124" s="440"/>
      <c r="H124" s="440"/>
      <c r="I124" s="440"/>
      <c r="J124" s="440"/>
      <c r="K124" s="440"/>
      <c r="L124" s="440"/>
      <c r="M124" s="440"/>
      <c r="N124" s="440"/>
      <c r="O124" s="440"/>
      <c r="P124" s="440"/>
      <c r="Q124" s="440"/>
      <c r="R124" s="440"/>
      <c r="S124" s="440"/>
      <c r="T124" s="440"/>
      <c r="U124" s="440"/>
      <c r="V124" s="440"/>
      <c r="W124" s="440"/>
      <c r="X124" s="440"/>
      <c r="Y124" s="440"/>
      <c r="Z124" s="440"/>
      <c r="AA124" s="440"/>
    </row>
    <row r="125" spans="1:27" ht="13.5" customHeight="1" x14ac:dyDescent="0.15">
      <c r="A125" s="13"/>
      <c r="B125" s="13"/>
      <c r="C125" s="395" t="s">
        <v>470</v>
      </c>
      <c r="D125" s="91"/>
      <c r="E125" s="443"/>
      <c r="F125" s="440" t="s">
        <v>275</v>
      </c>
      <c r="G125" s="440"/>
      <c r="H125" s="440"/>
      <c r="I125" s="440"/>
      <c r="J125" s="440"/>
      <c r="K125" s="440"/>
      <c r="L125" s="440"/>
      <c r="M125" s="440"/>
      <c r="N125" s="440"/>
      <c r="O125" s="440"/>
      <c r="P125" s="440"/>
      <c r="Q125" s="440"/>
      <c r="R125" s="440"/>
      <c r="S125" s="440"/>
      <c r="T125" s="440"/>
      <c r="U125" s="440"/>
      <c r="V125" s="440"/>
      <c r="W125" s="440"/>
      <c r="X125" s="440"/>
      <c r="Y125" s="440"/>
      <c r="Z125" s="440"/>
      <c r="AA125" s="440"/>
    </row>
    <row r="126" spans="1:27" ht="13.5" customHeight="1" x14ac:dyDescent="0.15">
      <c r="A126" s="13"/>
      <c r="B126" s="13"/>
      <c r="C126" s="395" t="s">
        <v>471</v>
      </c>
      <c r="D126" s="71" t="s">
        <v>634</v>
      </c>
      <c r="E126" s="440"/>
      <c r="F126" s="440"/>
      <c r="G126" s="440"/>
      <c r="H126" s="440"/>
      <c r="I126" s="440"/>
      <c r="J126" s="440"/>
      <c r="K126" s="440"/>
      <c r="L126" s="440"/>
      <c r="M126" s="440"/>
      <c r="N126" s="440"/>
      <c r="O126" s="440"/>
      <c r="P126" s="440"/>
      <c r="Q126" s="440"/>
      <c r="R126" s="440"/>
      <c r="S126" s="440"/>
      <c r="T126" s="440"/>
      <c r="U126" s="440"/>
      <c r="V126" s="440"/>
      <c r="W126" s="440"/>
      <c r="X126" s="440"/>
      <c r="Y126" s="440"/>
      <c r="Z126" s="440"/>
      <c r="AA126" s="440"/>
    </row>
    <row r="127" spans="1:27" ht="13.5" customHeight="1" x14ac:dyDescent="0.15">
      <c r="A127" s="13"/>
      <c r="B127" s="13"/>
      <c r="C127" s="395" t="s">
        <v>473</v>
      </c>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row>
    <row r="128" spans="1:27" ht="13.5" customHeight="1" x14ac:dyDescent="0.15">
      <c r="A128" s="13"/>
      <c r="B128" s="1" t="s">
        <v>460</v>
      </c>
      <c r="C128" s="395" t="s">
        <v>225</v>
      </c>
      <c r="D128" s="395"/>
      <c r="E128" s="395"/>
      <c r="F128" s="395"/>
      <c r="G128" s="395"/>
      <c r="H128" s="395"/>
      <c r="I128" s="395"/>
      <c r="J128" s="395"/>
      <c r="K128" s="395"/>
      <c r="L128" s="395"/>
      <c r="M128" s="395"/>
      <c r="N128" s="395"/>
      <c r="O128" s="395"/>
      <c r="P128" s="395"/>
      <c r="Q128" s="395"/>
      <c r="R128" s="395"/>
      <c r="S128" s="395"/>
      <c r="T128" s="395"/>
      <c r="U128" s="411"/>
      <c r="V128" s="59"/>
      <c r="W128" s="59"/>
      <c r="X128" s="59"/>
      <c r="Y128" s="59"/>
      <c r="Z128" s="59"/>
      <c r="AA128" s="59"/>
    </row>
    <row r="129" spans="1:27" ht="13.5" customHeight="1" x14ac:dyDescent="0.15">
      <c r="A129" s="13"/>
      <c r="B129" s="13"/>
      <c r="C129" s="395" t="s">
        <v>359</v>
      </c>
      <c r="D129" s="197" t="s">
        <v>405</v>
      </c>
      <c r="E129" s="197"/>
      <c r="F129" s="197"/>
      <c r="G129" s="197"/>
      <c r="H129" s="197"/>
      <c r="I129" s="197"/>
      <c r="J129" s="197"/>
      <c r="K129" s="197"/>
      <c r="L129" s="197"/>
      <c r="M129" s="197"/>
      <c r="N129" s="197"/>
      <c r="O129" s="197"/>
      <c r="P129" s="197"/>
      <c r="Q129" s="197"/>
      <c r="R129" s="197"/>
      <c r="S129" s="197"/>
      <c r="T129" s="197"/>
      <c r="U129" s="415"/>
      <c r="V129" s="70"/>
      <c r="W129" s="70"/>
      <c r="X129" s="70"/>
      <c r="Y129" s="70"/>
      <c r="Z129" s="70"/>
      <c r="AA129" s="70"/>
    </row>
    <row r="130" spans="1:27" ht="13.5" customHeight="1" x14ac:dyDescent="0.15">
      <c r="A130" s="13"/>
      <c r="B130" s="13"/>
      <c r="C130" s="444" t="s">
        <v>362</v>
      </c>
      <c r="D130" s="654" t="s">
        <v>453</v>
      </c>
      <c r="E130" s="654"/>
      <c r="F130" s="654"/>
      <c r="G130" s="654"/>
      <c r="H130" s="654"/>
      <c r="I130" s="654"/>
      <c r="J130" s="654"/>
      <c r="K130" s="654"/>
      <c r="L130" s="654"/>
      <c r="M130" s="654"/>
      <c r="N130" s="654"/>
      <c r="O130" s="654"/>
      <c r="P130" s="654"/>
      <c r="Q130" s="654"/>
      <c r="R130" s="654"/>
      <c r="S130" s="654"/>
      <c r="T130" s="654"/>
      <c r="U130" s="654"/>
      <c r="V130" s="654"/>
      <c r="W130" s="654"/>
      <c r="X130" s="654"/>
      <c r="Y130" s="654"/>
      <c r="Z130" s="654"/>
      <c r="AA130" s="654"/>
    </row>
    <row r="131" spans="1:27" ht="13.5" customHeight="1" x14ac:dyDescent="0.15">
      <c r="A131" s="13"/>
      <c r="B131" s="13"/>
      <c r="C131" s="444"/>
      <c r="D131" s="654"/>
      <c r="E131" s="654"/>
      <c r="F131" s="654"/>
      <c r="G131" s="654"/>
      <c r="H131" s="654"/>
      <c r="I131" s="654"/>
      <c r="J131" s="654"/>
      <c r="K131" s="654"/>
      <c r="L131" s="654"/>
      <c r="M131" s="654"/>
      <c r="N131" s="654"/>
      <c r="O131" s="654"/>
      <c r="P131" s="654"/>
      <c r="Q131" s="654"/>
      <c r="R131" s="654"/>
      <c r="S131" s="654"/>
      <c r="T131" s="654"/>
      <c r="U131" s="654"/>
      <c r="V131" s="654"/>
      <c r="W131" s="654"/>
      <c r="X131" s="654"/>
      <c r="Y131" s="654"/>
      <c r="Z131" s="654"/>
      <c r="AA131" s="654"/>
    </row>
    <row r="132" spans="1:27" ht="13.5" customHeight="1" x14ac:dyDescent="0.15">
      <c r="A132" s="13"/>
      <c r="B132" s="13"/>
      <c r="C132" s="395" t="s">
        <v>467</v>
      </c>
      <c r="D132" s="395" t="s">
        <v>626</v>
      </c>
      <c r="E132" s="395"/>
      <c r="F132" s="395"/>
      <c r="G132" s="395"/>
      <c r="H132" s="395"/>
      <c r="I132" s="395"/>
      <c r="J132" s="395"/>
      <c r="K132" s="395"/>
      <c r="L132" s="395"/>
      <c r="M132" s="395"/>
      <c r="N132" s="395"/>
      <c r="O132" s="395"/>
      <c r="P132" s="395"/>
      <c r="Q132" s="395"/>
      <c r="R132" s="395"/>
      <c r="S132" s="395"/>
      <c r="T132" s="395"/>
      <c r="U132" s="411"/>
      <c r="V132" s="59"/>
      <c r="W132" s="59"/>
      <c r="X132" s="59"/>
      <c r="Y132" s="59"/>
      <c r="Z132" s="59"/>
      <c r="AA132" s="59"/>
    </row>
    <row r="133" spans="1:27" ht="13.5" customHeight="1" x14ac:dyDescent="0.15">
      <c r="A133" s="13"/>
      <c r="B133" s="13"/>
      <c r="C133" s="395"/>
      <c r="D133" s="395" t="s">
        <v>211</v>
      </c>
      <c r="E133" s="197" t="s">
        <v>635</v>
      </c>
      <c r="F133" s="197"/>
      <c r="G133" s="197"/>
      <c r="H133" s="197"/>
      <c r="I133" s="197"/>
      <c r="J133" s="197"/>
      <c r="K133" s="197"/>
      <c r="L133" s="197"/>
      <c r="M133" s="197"/>
      <c r="N133" s="197"/>
      <c r="O133" s="197"/>
      <c r="P133" s="197"/>
      <c r="Q133" s="197"/>
      <c r="R133" s="197"/>
      <c r="S133" s="197"/>
      <c r="T133" s="197"/>
      <c r="U133" s="415"/>
      <c r="V133" s="70"/>
      <c r="W133" s="70"/>
      <c r="X133" s="70"/>
      <c r="Y133" s="70"/>
      <c r="Z133" s="70"/>
      <c r="AA133" s="70"/>
    </row>
    <row r="134" spans="1:27" ht="13.5" customHeight="1" x14ac:dyDescent="0.15">
      <c r="A134" s="13"/>
      <c r="B134" s="13"/>
      <c r="C134" s="395"/>
      <c r="D134" s="395" t="s">
        <v>466</v>
      </c>
      <c r="E134" s="197" t="s">
        <v>406</v>
      </c>
      <c r="F134" s="197"/>
      <c r="G134" s="197"/>
      <c r="H134" s="197"/>
      <c r="I134" s="197"/>
      <c r="J134" s="197"/>
      <c r="K134" s="197"/>
      <c r="L134" s="197"/>
      <c r="M134" s="197"/>
      <c r="N134" s="197"/>
      <c r="O134" s="197"/>
      <c r="P134" s="197"/>
      <c r="Q134" s="197"/>
      <c r="R134" s="197"/>
      <c r="S134" s="197"/>
      <c r="T134" s="197"/>
      <c r="U134" s="415"/>
      <c r="V134" s="70"/>
      <c r="W134" s="70"/>
      <c r="X134" s="70"/>
      <c r="Y134" s="70"/>
      <c r="Z134" s="70"/>
      <c r="AA134" s="70"/>
    </row>
    <row r="135" spans="1:27" ht="13.5" customHeight="1" x14ac:dyDescent="0.15">
      <c r="A135" s="13"/>
      <c r="B135" s="13"/>
      <c r="C135" s="395"/>
      <c r="D135" s="395" t="s">
        <v>466</v>
      </c>
      <c r="E135" s="197" t="s">
        <v>636</v>
      </c>
      <c r="F135" s="197"/>
      <c r="G135" s="197"/>
      <c r="H135" s="197"/>
      <c r="I135" s="197"/>
      <c r="J135" s="197"/>
      <c r="K135" s="197"/>
      <c r="L135" s="197"/>
      <c r="M135" s="197"/>
      <c r="N135" s="197"/>
      <c r="O135" s="197"/>
      <c r="P135" s="197"/>
      <c r="Q135" s="197"/>
      <c r="R135" s="197"/>
      <c r="S135" s="197"/>
      <c r="T135" s="197"/>
      <c r="U135" s="415"/>
      <c r="V135" s="70"/>
      <c r="W135" s="70"/>
      <c r="X135" s="70"/>
      <c r="Y135" s="70"/>
      <c r="Z135" s="70"/>
      <c r="AA135" s="70"/>
    </row>
    <row r="136" spans="1:27" ht="13.5" customHeight="1" x14ac:dyDescent="0.15">
      <c r="A136" s="13"/>
      <c r="B136" s="13"/>
      <c r="C136" s="395"/>
      <c r="D136" s="395" t="s">
        <v>466</v>
      </c>
      <c r="E136" s="197" t="s">
        <v>637</v>
      </c>
      <c r="F136" s="197"/>
      <c r="G136" s="197"/>
      <c r="H136" s="197"/>
      <c r="I136" s="197"/>
      <c r="J136" s="197"/>
      <c r="K136" s="197"/>
      <c r="L136" s="197"/>
      <c r="M136" s="197"/>
      <c r="N136" s="197"/>
      <c r="O136" s="197"/>
      <c r="P136" s="197"/>
      <c r="Q136" s="197"/>
      <c r="R136" s="197"/>
      <c r="S136" s="197"/>
      <c r="T136" s="197"/>
      <c r="U136" s="415"/>
      <c r="V136" s="70"/>
      <c r="W136" s="70"/>
      <c r="X136" s="70"/>
      <c r="Y136" s="70"/>
      <c r="Z136" s="70"/>
      <c r="AA136" s="70"/>
    </row>
    <row r="137" spans="1:27" ht="13.5" customHeight="1" x14ac:dyDescent="0.15">
      <c r="A137" s="13"/>
      <c r="B137" s="13"/>
      <c r="C137" s="395" t="s">
        <v>468</v>
      </c>
      <c r="D137" s="395" t="s">
        <v>638</v>
      </c>
      <c r="E137" s="395"/>
      <c r="F137" s="395"/>
      <c r="G137" s="395"/>
      <c r="H137" s="395"/>
      <c r="I137" s="395"/>
      <c r="J137" s="395"/>
      <c r="K137" s="395"/>
      <c r="L137" s="395"/>
      <c r="M137" s="395"/>
      <c r="N137" s="395"/>
      <c r="O137" s="395"/>
      <c r="P137" s="395"/>
      <c r="Q137" s="395"/>
      <c r="R137" s="395"/>
      <c r="S137" s="395"/>
      <c r="T137" s="395"/>
      <c r="U137" s="411"/>
      <c r="V137" s="59"/>
      <c r="W137" s="59"/>
      <c r="X137" s="59"/>
      <c r="Y137" s="59"/>
      <c r="Z137" s="59"/>
      <c r="AA137" s="59"/>
    </row>
    <row r="138" spans="1:27" ht="13.5" customHeight="1" x14ac:dyDescent="0.15">
      <c r="A138" s="13"/>
      <c r="B138" s="13"/>
      <c r="C138" s="395"/>
      <c r="D138" s="395" t="s">
        <v>211</v>
      </c>
      <c r="E138" s="197" t="s">
        <v>639</v>
      </c>
      <c r="F138" s="197"/>
      <c r="G138" s="197"/>
      <c r="H138" s="197"/>
      <c r="I138" s="197"/>
      <c r="J138" s="197"/>
      <c r="K138" s="197"/>
      <c r="L138" s="197"/>
      <c r="M138" s="197"/>
      <c r="N138" s="197"/>
      <c r="O138" s="197"/>
      <c r="P138" s="197"/>
      <c r="Q138" s="197"/>
      <c r="R138" s="197"/>
      <c r="S138" s="197"/>
      <c r="T138" s="197"/>
      <c r="U138" s="415"/>
      <c r="V138" s="70"/>
      <c r="W138" s="70"/>
      <c r="X138" s="70"/>
      <c r="Y138" s="70"/>
      <c r="Z138" s="70"/>
      <c r="AA138" s="70"/>
    </row>
    <row r="139" spans="1:27" ht="13.5" customHeight="1" x14ac:dyDescent="0.15">
      <c r="A139" s="13"/>
      <c r="B139" s="13"/>
      <c r="C139" s="395"/>
      <c r="D139" s="395" t="s">
        <v>466</v>
      </c>
      <c r="E139" s="613" t="s">
        <v>727</v>
      </c>
      <c r="F139" s="613"/>
      <c r="G139" s="613"/>
      <c r="H139" s="613"/>
      <c r="I139" s="613"/>
      <c r="J139" s="613"/>
      <c r="K139" s="613"/>
      <c r="L139" s="613"/>
      <c r="M139" s="613"/>
      <c r="N139" s="613"/>
      <c r="O139" s="613"/>
      <c r="P139" s="613"/>
      <c r="Q139" s="613"/>
      <c r="R139" s="613"/>
      <c r="S139" s="613"/>
      <c r="T139" s="613"/>
      <c r="U139" s="613"/>
      <c r="V139" s="613"/>
      <c r="W139" s="613"/>
      <c r="X139" s="613"/>
      <c r="Y139" s="613"/>
      <c r="Z139" s="613"/>
      <c r="AA139" s="613"/>
    </row>
    <row r="140" spans="1:27" ht="13.5" customHeight="1" x14ac:dyDescent="0.15">
      <c r="A140" s="13"/>
      <c r="B140" s="13"/>
      <c r="C140" s="395"/>
      <c r="D140" s="395"/>
      <c r="E140" s="613"/>
      <c r="F140" s="613"/>
      <c r="G140" s="613"/>
      <c r="H140" s="613"/>
      <c r="I140" s="613"/>
      <c r="J140" s="613"/>
      <c r="K140" s="613"/>
      <c r="L140" s="613"/>
      <c r="M140" s="613"/>
      <c r="N140" s="613"/>
      <c r="O140" s="613"/>
      <c r="P140" s="613"/>
      <c r="Q140" s="613"/>
      <c r="R140" s="613"/>
      <c r="S140" s="613"/>
      <c r="T140" s="613"/>
      <c r="U140" s="613"/>
      <c r="V140" s="613"/>
      <c r="W140" s="613"/>
      <c r="X140" s="613"/>
      <c r="Y140" s="613"/>
      <c r="Z140" s="613"/>
      <c r="AA140" s="613"/>
    </row>
    <row r="141" spans="1:27" ht="13.5" customHeight="1" x14ac:dyDescent="0.15">
      <c r="A141" s="13"/>
      <c r="B141" s="13"/>
      <c r="C141" s="395"/>
      <c r="D141" s="395" t="s">
        <v>466</v>
      </c>
      <c r="E141" s="197" t="s">
        <v>640</v>
      </c>
      <c r="F141" s="197"/>
      <c r="G141" s="197"/>
      <c r="H141" s="197"/>
      <c r="I141" s="197"/>
      <c r="J141" s="197"/>
      <c r="K141" s="197"/>
      <c r="L141" s="197"/>
      <c r="M141" s="197"/>
      <c r="N141" s="197"/>
      <c r="O141" s="197"/>
      <c r="P141" s="197"/>
      <c r="Q141" s="197"/>
      <c r="R141" s="197"/>
      <c r="S141" s="197"/>
      <c r="T141" s="197"/>
      <c r="U141" s="415"/>
      <c r="V141" s="70"/>
      <c r="W141" s="70"/>
      <c r="X141" s="70"/>
      <c r="Y141" s="70"/>
      <c r="Z141" s="70"/>
      <c r="AA141" s="70"/>
    </row>
    <row r="142" spans="1:27" ht="13.5" customHeight="1" x14ac:dyDescent="0.15">
      <c r="A142" s="13"/>
      <c r="B142" s="13"/>
      <c r="C142" s="395"/>
      <c r="D142" s="395" t="s">
        <v>466</v>
      </c>
      <c r="E142" s="613" t="s">
        <v>651</v>
      </c>
      <c r="F142" s="613"/>
      <c r="G142" s="613"/>
      <c r="H142" s="613"/>
      <c r="I142" s="613"/>
      <c r="J142" s="613"/>
      <c r="K142" s="613"/>
      <c r="L142" s="613"/>
      <c r="M142" s="613"/>
      <c r="N142" s="613"/>
      <c r="O142" s="613"/>
      <c r="P142" s="613"/>
      <c r="Q142" s="613"/>
      <c r="R142" s="613"/>
      <c r="S142" s="613"/>
      <c r="T142" s="613"/>
      <c r="U142" s="613"/>
      <c r="V142" s="613"/>
      <c r="W142" s="613"/>
      <c r="X142" s="613"/>
      <c r="Y142" s="613"/>
      <c r="Z142" s="613"/>
      <c r="AA142" s="613"/>
    </row>
    <row r="143" spans="1:27" ht="13.5" customHeight="1" x14ac:dyDescent="0.15">
      <c r="A143" s="13"/>
      <c r="B143" s="13"/>
      <c r="C143" s="395"/>
      <c r="D143" s="395"/>
      <c r="E143" s="613"/>
      <c r="F143" s="613"/>
      <c r="G143" s="613"/>
      <c r="H143" s="613"/>
      <c r="I143" s="613"/>
      <c r="J143" s="613"/>
      <c r="K143" s="613"/>
      <c r="L143" s="613"/>
      <c r="M143" s="613"/>
      <c r="N143" s="613"/>
      <c r="O143" s="613"/>
      <c r="P143" s="613"/>
      <c r="Q143" s="613"/>
      <c r="R143" s="613"/>
      <c r="S143" s="613"/>
      <c r="T143" s="613"/>
      <c r="U143" s="613"/>
      <c r="V143" s="613"/>
      <c r="W143" s="613"/>
      <c r="X143" s="613"/>
      <c r="Y143" s="613"/>
      <c r="Z143" s="613"/>
      <c r="AA143" s="613"/>
    </row>
    <row r="144" spans="1:27" ht="13.5" customHeight="1" x14ac:dyDescent="0.15">
      <c r="A144" s="13"/>
      <c r="B144" s="13"/>
      <c r="C144" s="395"/>
      <c r="D144" s="395" t="s">
        <v>466</v>
      </c>
      <c r="E144" s="197" t="s">
        <v>641</v>
      </c>
      <c r="F144" s="197"/>
      <c r="G144" s="197"/>
      <c r="H144" s="197"/>
      <c r="I144" s="197"/>
      <c r="J144" s="197"/>
      <c r="K144" s="197"/>
      <c r="L144" s="197"/>
      <c r="M144" s="197"/>
      <c r="N144" s="197"/>
      <c r="O144" s="197"/>
      <c r="P144" s="197"/>
      <c r="Q144" s="197"/>
      <c r="R144" s="197"/>
      <c r="S144" s="197"/>
      <c r="T144" s="197"/>
      <c r="U144" s="415"/>
      <c r="V144" s="70"/>
      <c r="W144" s="70"/>
      <c r="X144" s="70"/>
      <c r="Y144" s="70"/>
      <c r="Z144" s="70"/>
      <c r="AA144" s="70"/>
    </row>
    <row r="145" spans="1:27" ht="13.5" customHeight="1" x14ac:dyDescent="0.15">
      <c r="A145" s="13"/>
      <c r="B145" s="13"/>
      <c r="C145" s="395" t="s">
        <v>469</v>
      </c>
      <c r="D145" s="395" t="s">
        <v>323</v>
      </c>
      <c r="E145" s="395"/>
      <c r="F145" s="395"/>
      <c r="G145" s="395"/>
      <c r="H145" s="395"/>
      <c r="I145" s="395"/>
      <c r="J145" s="395"/>
      <c r="K145" s="395"/>
      <c r="L145" s="395"/>
      <c r="M145" s="395"/>
      <c r="N145" s="395"/>
      <c r="O145" s="395"/>
      <c r="P145" s="395"/>
      <c r="Q145" s="395"/>
      <c r="R145" s="395"/>
      <c r="S145" s="395"/>
      <c r="T145" s="395"/>
      <c r="U145" s="411"/>
      <c r="V145" s="59"/>
      <c r="W145" s="59"/>
      <c r="X145" s="59"/>
      <c r="Y145" s="59"/>
      <c r="Z145" s="59"/>
      <c r="AA145" s="59"/>
    </row>
    <row r="146" spans="1:27" ht="13.5" customHeight="1" x14ac:dyDescent="0.15">
      <c r="A146" s="13"/>
      <c r="B146" s="13"/>
      <c r="C146" s="395"/>
      <c r="D146" s="395" t="s">
        <v>466</v>
      </c>
      <c r="E146" s="197" t="s">
        <v>510</v>
      </c>
      <c r="F146" s="197"/>
      <c r="G146" s="395"/>
      <c r="H146" s="395"/>
      <c r="I146" s="395"/>
      <c r="J146" s="395"/>
      <c r="K146" s="395"/>
      <c r="L146" s="395"/>
      <c r="M146" s="395"/>
      <c r="N146" s="395"/>
      <c r="O146" s="395"/>
      <c r="P146" s="395"/>
      <c r="Q146" s="395"/>
      <c r="R146" s="395"/>
      <c r="S146" s="395"/>
      <c r="T146" s="395"/>
      <c r="U146" s="411"/>
      <c r="V146" s="59"/>
      <c r="W146" s="59"/>
      <c r="X146" s="59"/>
      <c r="Y146" s="59"/>
      <c r="Z146" s="59"/>
      <c r="AA146" s="59"/>
    </row>
    <row r="147" spans="1:27" ht="13.5" customHeight="1" x14ac:dyDescent="0.15">
      <c r="A147" s="13"/>
      <c r="B147" s="13"/>
      <c r="C147" s="395"/>
      <c r="D147" s="395"/>
      <c r="E147" s="445" t="s">
        <v>407</v>
      </c>
      <c r="F147" s="617" t="s">
        <v>408</v>
      </c>
      <c r="G147" s="617"/>
      <c r="H147" s="617"/>
      <c r="I147" s="617"/>
      <c r="J147" s="617"/>
      <c r="K147" s="617"/>
      <c r="L147" s="617"/>
      <c r="M147" s="617"/>
      <c r="N147" s="617"/>
      <c r="O147" s="617"/>
      <c r="P147" s="617"/>
      <c r="Q147" s="617"/>
      <c r="R147" s="617"/>
      <c r="S147" s="617"/>
      <c r="T147" s="617"/>
      <c r="U147" s="617"/>
      <c r="V147" s="617"/>
      <c r="W147" s="617"/>
      <c r="X147" s="617"/>
      <c r="Y147" s="617"/>
      <c r="Z147" s="617"/>
      <c r="AA147" s="617"/>
    </row>
    <row r="148" spans="1:27" ht="13.5" customHeight="1" x14ac:dyDescent="0.15">
      <c r="A148" s="13"/>
      <c r="B148" s="13"/>
      <c r="C148" s="395"/>
      <c r="D148" s="395"/>
      <c r="E148" s="197"/>
      <c r="F148" s="617"/>
      <c r="G148" s="617"/>
      <c r="H148" s="617"/>
      <c r="I148" s="617"/>
      <c r="J148" s="617"/>
      <c r="K148" s="617"/>
      <c r="L148" s="617"/>
      <c r="M148" s="617"/>
      <c r="N148" s="617"/>
      <c r="O148" s="617"/>
      <c r="P148" s="617"/>
      <c r="Q148" s="617"/>
      <c r="R148" s="617"/>
      <c r="S148" s="617"/>
      <c r="T148" s="617"/>
      <c r="U148" s="617"/>
      <c r="V148" s="617"/>
      <c r="W148" s="617"/>
      <c r="X148" s="617"/>
      <c r="Y148" s="617"/>
      <c r="Z148" s="617"/>
      <c r="AA148" s="617"/>
    </row>
    <row r="149" spans="1:27" ht="13.5" customHeight="1" x14ac:dyDescent="0.15">
      <c r="A149" s="13"/>
      <c r="B149" s="13"/>
      <c r="C149" s="395"/>
      <c r="D149" s="395"/>
      <c r="E149" s="445" t="s">
        <v>407</v>
      </c>
      <c r="F149" s="197" t="s">
        <v>438</v>
      </c>
      <c r="G149" s="197"/>
      <c r="H149" s="197"/>
      <c r="I149" s="197"/>
      <c r="J149" s="197"/>
      <c r="K149" s="197"/>
      <c r="L149" s="197"/>
      <c r="M149" s="197"/>
      <c r="N149" s="197"/>
      <c r="O149" s="197"/>
      <c r="P149" s="197"/>
      <c r="Q149" s="197"/>
      <c r="R149" s="197"/>
      <c r="S149" s="197"/>
      <c r="T149" s="197"/>
      <c r="U149" s="197"/>
      <c r="V149" s="197"/>
      <c r="W149" s="197"/>
      <c r="X149" s="197"/>
      <c r="Y149" s="197"/>
      <c r="Z149" s="197"/>
      <c r="AA149" s="197"/>
    </row>
    <row r="150" spans="1:27" ht="13.5" customHeight="1" x14ac:dyDescent="0.15">
      <c r="A150" s="13"/>
      <c r="B150" s="13"/>
      <c r="C150" s="395"/>
      <c r="D150" s="395" t="s">
        <v>466</v>
      </c>
      <c r="E150" s="617" t="s">
        <v>642</v>
      </c>
      <c r="F150" s="617"/>
      <c r="G150" s="617"/>
      <c r="H150" s="617"/>
      <c r="I150" s="617"/>
      <c r="J150" s="617"/>
      <c r="K150" s="617"/>
      <c r="L150" s="617"/>
      <c r="M150" s="617"/>
      <c r="N150" s="617"/>
      <c r="O150" s="617"/>
      <c r="P150" s="617"/>
      <c r="Q150" s="617"/>
      <c r="R150" s="617"/>
      <c r="S150" s="617"/>
      <c r="T150" s="617"/>
      <c r="U150" s="617"/>
      <c r="V150" s="617"/>
      <c r="W150" s="617"/>
      <c r="X150" s="617"/>
      <c r="Y150" s="617"/>
      <c r="Z150" s="617"/>
      <c r="AA150" s="617"/>
    </row>
    <row r="151" spans="1:27" ht="13.5" customHeight="1" x14ac:dyDescent="0.15">
      <c r="A151" s="13"/>
      <c r="B151" s="13"/>
      <c r="C151" s="395"/>
      <c r="D151" s="395"/>
      <c r="E151" s="617"/>
      <c r="F151" s="617"/>
      <c r="G151" s="617"/>
      <c r="H151" s="617"/>
      <c r="I151" s="617"/>
      <c r="J151" s="617"/>
      <c r="K151" s="617"/>
      <c r="L151" s="617"/>
      <c r="M151" s="617"/>
      <c r="N151" s="617"/>
      <c r="O151" s="617"/>
      <c r="P151" s="617"/>
      <c r="Q151" s="617"/>
      <c r="R151" s="617"/>
      <c r="S151" s="617"/>
      <c r="T151" s="617"/>
      <c r="U151" s="617"/>
      <c r="V151" s="617"/>
      <c r="W151" s="617"/>
      <c r="X151" s="617"/>
      <c r="Y151" s="617"/>
      <c r="Z151" s="617"/>
      <c r="AA151" s="617"/>
    </row>
    <row r="152" spans="1:27" ht="13.5" customHeight="1" x14ac:dyDescent="0.15">
      <c r="A152" s="13"/>
      <c r="B152" s="13"/>
      <c r="C152" s="395"/>
      <c r="D152" s="395"/>
      <c r="E152" s="617"/>
      <c r="F152" s="617"/>
      <c r="G152" s="617"/>
      <c r="H152" s="617"/>
      <c r="I152" s="617"/>
      <c r="J152" s="617"/>
      <c r="K152" s="617"/>
      <c r="L152" s="617"/>
      <c r="M152" s="617"/>
      <c r="N152" s="617"/>
      <c r="O152" s="617"/>
      <c r="P152" s="617"/>
      <c r="Q152" s="617"/>
      <c r="R152" s="617"/>
      <c r="S152" s="617"/>
      <c r="T152" s="617"/>
      <c r="U152" s="617"/>
      <c r="V152" s="617"/>
      <c r="W152" s="617"/>
      <c r="X152" s="617"/>
      <c r="Y152" s="617"/>
      <c r="Z152" s="617"/>
      <c r="AA152" s="617"/>
    </row>
    <row r="153" spans="1:27" s="486" customFormat="1" ht="13.5" customHeight="1" x14ac:dyDescent="0.15">
      <c r="A153" s="484"/>
      <c r="B153" s="484"/>
      <c r="C153" s="485" t="s">
        <v>470</v>
      </c>
      <c r="D153" s="485" t="s">
        <v>625</v>
      </c>
      <c r="E153" s="485"/>
      <c r="F153" s="485"/>
      <c r="G153" s="485"/>
      <c r="H153" s="485"/>
      <c r="I153" s="485"/>
      <c r="J153" s="485"/>
      <c r="K153" s="485"/>
      <c r="L153" s="485"/>
      <c r="M153" s="485"/>
      <c r="N153" s="485"/>
      <c r="O153" s="485"/>
      <c r="P153" s="485"/>
      <c r="Q153" s="485"/>
      <c r="R153" s="485"/>
      <c r="S153" s="485"/>
      <c r="T153" s="485"/>
      <c r="U153" s="485"/>
    </row>
    <row r="154" spans="1:27" s="486" customFormat="1" ht="13.5" customHeight="1" x14ac:dyDescent="0.15">
      <c r="A154" s="484"/>
      <c r="B154" s="484"/>
      <c r="C154" s="485"/>
      <c r="D154" s="487" t="s">
        <v>466</v>
      </c>
      <c r="E154" s="705" t="s">
        <v>648</v>
      </c>
      <c r="F154" s="705"/>
      <c r="G154" s="705"/>
      <c r="H154" s="705"/>
      <c r="I154" s="705"/>
      <c r="J154" s="705"/>
      <c r="K154" s="705"/>
      <c r="L154" s="705"/>
      <c r="M154" s="705"/>
      <c r="N154" s="705"/>
      <c r="O154" s="705"/>
      <c r="P154" s="705"/>
      <c r="Q154" s="705"/>
      <c r="R154" s="705"/>
      <c r="S154" s="705"/>
      <c r="T154" s="705"/>
      <c r="U154" s="705"/>
      <c r="V154" s="705"/>
      <c r="W154" s="705"/>
      <c r="X154" s="705"/>
      <c r="Y154" s="705"/>
      <c r="Z154" s="705"/>
      <c r="AA154" s="705"/>
    </row>
    <row r="155" spans="1:27" s="486" customFormat="1" ht="13.5" customHeight="1" x14ac:dyDescent="0.15">
      <c r="A155" s="484"/>
      <c r="B155" s="484"/>
      <c r="D155" s="487"/>
      <c r="E155" s="706" t="s">
        <v>649</v>
      </c>
      <c r="F155" s="706"/>
      <c r="G155" s="706"/>
      <c r="H155" s="706"/>
      <c r="I155" s="706"/>
      <c r="J155" s="706"/>
      <c r="K155" s="706"/>
      <c r="L155" s="706"/>
      <c r="M155" s="706"/>
      <c r="N155" s="706"/>
      <c r="O155" s="706"/>
      <c r="P155" s="706"/>
      <c r="Q155" s="706"/>
      <c r="R155" s="706"/>
      <c r="S155" s="706"/>
      <c r="T155" s="706"/>
      <c r="U155" s="706"/>
      <c r="V155" s="706"/>
      <c r="W155" s="706"/>
      <c r="X155" s="706"/>
      <c r="Y155" s="706"/>
      <c r="Z155" s="706"/>
      <c r="AA155" s="706"/>
    </row>
    <row r="156" spans="1:27" s="486" customFormat="1" ht="13.5" customHeight="1" x14ac:dyDescent="0.15">
      <c r="A156" s="484"/>
      <c r="B156" s="484"/>
      <c r="C156" s="395" t="s">
        <v>471</v>
      </c>
      <c r="D156" s="485" t="s">
        <v>518</v>
      </c>
      <c r="E156" s="485"/>
      <c r="F156" s="485"/>
      <c r="G156" s="485"/>
      <c r="H156" s="485"/>
      <c r="I156" s="485"/>
      <c r="J156" s="485"/>
      <c r="K156" s="485"/>
      <c r="L156" s="485"/>
      <c r="M156" s="485"/>
      <c r="N156" s="485"/>
      <c r="O156" s="485"/>
      <c r="P156" s="485"/>
      <c r="Q156" s="485"/>
      <c r="R156" s="485"/>
      <c r="S156" s="485"/>
      <c r="T156" s="485"/>
      <c r="U156" s="485"/>
    </row>
    <row r="157" spans="1:27" s="486" customFormat="1" ht="13.5" customHeight="1" x14ac:dyDescent="0.15">
      <c r="A157" s="484"/>
      <c r="B157" s="484"/>
      <c r="C157" s="485"/>
      <c r="D157" s="487" t="s">
        <v>466</v>
      </c>
      <c r="E157" s="705" t="s">
        <v>554</v>
      </c>
      <c r="F157" s="705"/>
      <c r="G157" s="705"/>
      <c r="H157" s="705"/>
      <c r="I157" s="705"/>
      <c r="J157" s="705"/>
      <c r="K157" s="705"/>
      <c r="L157" s="705"/>
      <c r="M157" s="705"/>
      <c r="N157" s="705"/>
      <c r="O157" s="705"/>
      <c r="P157" s="705"/>
      <c r="Q157" s="705"/>
      <c r="R157" s="705"/>
      <c r="S157" s="705"/>
      <c r="T157" s="705"/>
      <c r="U157" s="705"/>
      <c r="V157" s="705"/>
      <c r="W157" s="705"/>
      <c r="X157" s="705"/>
      <c r="Y157" s="705"/>
      <c r="Z157" s="705"/>
      <c r="AA157" s="705"/>
    </row>
    <row r="158" spans="1:27" s="486" customFormat="1" ht="13.5" customHeight="1" x14ac:dyDescent="0.15">
      <c r="A158" s="484"/>
      <c r="B158" s="484"/>
      <c r="D158" s="487"/>
      <c r="E158" s="706" t="s">
        <v>553</v>
      </c>
      <c r="F158" s="706"/>
      <c r="G158" s="706"/>
      <c r="H158" s="706"/>
      <c r="I158" s="706"/>
      <c r="J158" s="706"/>
      <c r="K158" s="706"/>
      <c r="L158" s="706"/>
      <c r="M158" s="706"/>
      <c r="N158" s="706"/>
      <c r="O158" s="706"/>
      <c r="P158" s="706"/>
      <c r="Q158" s="706"/>
      <c r="R158" s="706"/>
      <c r="S158" s="706"/>
      <c r="T158" s="706"/>
      <c r="U158" s="706"/>
      <c r="V158" s="706"/>
      <c r="W158" s="706"/>
      <c r="X158" s="706"/>
      <c r="Y158" s="706"/>
      <c r="Z158" s="706"/>
      <c r="AA158" s="706"/>
    </row>
    <row r="159" spans="1:27" s="486" customFormat="1" ht="13.5" customHeight="1" x14ac:dyDescent="0.15">
      <c r="A159" s="484"/>
      <c r="B159" s="484"/>
      <c r="C159" s="485"/>
      <c r="D159" s="487"/>
      <c r="E159" s="706" t="s">
        <v>555</v>
      </c>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row>
    <row r="160" spans="1:27" s="486" customFormat="1" ht="13.5" customHeight="1" x14ac:dyDescent="0.15">
      <c r="A160" s="484"/>
      <c r="B160" s="484"/>
      <c r="C160" s="485"/>
      <c r="D160" s="487" t="s">
        <v>466</v>
      </c>
      <c r="E160" s="706" t="s">
        <v>647</v>
      </c>
      <c r="F160" s="706"/>
      <c r="G160" s="706"/>
      <c r="H160" s="706"/>
      <c r="I160" s="706"/>
      <c r="J160" s="706"/>
      <c r="K160" s="706"/>
      <c r="L160" s="706"/>
      <c r="M160" s="706"/>
      <c r="N160" s="706"/>
      <c r="O160" s="706"/>
      <c r="P160" s="706"/>
      <c r="Q160" s="706"/>
      <c r="R160" s="706"/>
      <c r="S160" s="706"/>
      <c r="T160" s="706"/>
      <c r="U160" s="706"/>
      <c r="V160" s="706"/>
      <c r="W160" s="706"/>
      <c r="X160" s="706"/>
      <c r="Y160" s="706"/>
      <c r="Z160" s="706"/>
      <c r="AA160" s="706"/>
    </row>
    <row r="161" spans="1:27" s="486" customFormat="1" ht="13.5" customHeight="1" x14ac:dyDescent="0.15">
      <c r="A161" s="484"/>
      <c r="B161" s="484"/>
      <c r="C161" s="485"/>
      <c r="D161" s="485"/>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row>
    <row r="162" spans="1:27" s="486" customFormat="1" ht="13.5" customHeight="1" x14ac:dyDescent="0.15">
      <c r="A162" s="484"/>
      <c r="B162" s="484"/>
      <c r="C162" s="485"/>
      <c r="D162" s="485"/>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row>
    <row r="163" spans="1:27" ht="13.5" customHeight="1" x14ac:dyDescent="0.15">
      <c r="A163" s="13"/>
      <c r="B163" s="13"/>
      <c r="C163" s="395" t="s">
        <v>473</v>
      </c>
      <c r="D163" s="395" t="s">
        <v>227</v>
      </c>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row>
    <row r="164" spans="1:27" ht="13.5" customHeight="1" x14ac:dyDescent="0.15">
      <c r="A164" s="13"/>
      <c r="B164" s="13"/>
      <c r="C164" s="395"/>
      <c r="D164" s="395" t="s">
        <v>211</v>
      </c>
      <c r="E164" s="197" t="s">
        <v>409</v>
      </c>
      <c r="F164" s="197"/>
      <c r="G164" s="441"/>
      <c r="H164" s="441"/>
      <c r="I164" s="441"/>
      <c r="J164" s="441"/>
      <c r="K164" s="441"/>
      <c r="L164" s="441"/>
      <c r="M164" s="441"/>
      <c r="N164" s="441"/>
      <c r="O164" s="441"/>
      <c r="P164" s="441"/>
      <c r="Q164" s="441"/>
      <c r="R164" s="441"/>
      <c r="S164" s="441"/>
      <c r="T164" s="441"/>
      <c r="U164" s="441"/>
      <c r="V164" s="441"/>
      <c r="W164" s="441"/>
      <c r="X164" s="441"/>
      <c r="Y164" s="441"/>
      <c r="Z164" s="441"/>
      <c r="AA164" s="441"/>
    </row>
    <row r="165" spans="1:27" ht="13.5" customHeight="1" x14ac:dyDescent="0.15">
      <c r="A165" s="13"/>
      <c r="B165" s="13"/>
      <c r="D165" s="395"/>
      <c r="E165" s="218" t="s">
        <v>410</v>
      </c>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row>
    <row r="166" spans="1:27" ht="13.5" customHeight="1" x14ac:dyDescent="0.15">
      <c r="A166" s="13"/>
      <c r="B166" s="13"/>
      <c r="C166" s="395" t="s">
        <v>474</v>
      </c>
      <c r="D166" s="395" t="s">
        <v>228</v>
      </c>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row>
    <row r="167" spans="1:27" ht="13.5" customHeight="1" x14ac:dyDescent="0.15">
      <c r="A167" s="13"/>
      <c r="B167" s="13"/>
      <c r="C167" s="395"/>
      <c r="D167" s="435" t="s">
        <v>466</v>
      </c>
      <c r="E167" s="197" t="s">
        <v>229</v>
      </c>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row>
    <row r="168" spans="1:27" ht="13.5" customHeight="1" x14ac:dyDescent="0.15">
      <c r="A168" s="13"/>
      <c r="B168" s="13"/>
      <c r="C168" s="395"/>
      <c r="D168" s="435" t="s">
        <v>466</v>
      </c>
      <c r="E168" s="613" t="s">
        <v>440</v>
      </c>
      <c r="F168" s="613"/>
      <c r="G168" s="613"/>
      <c r="H168" s="613"/>
      <c r="I168" s="613"/>
      <c r="J168" s="613"/>
      <c r="K168" s="613"/>
      <c r="L168" s="613"/>
      <c r="M168" s="613"/>
      <c r="N168" s="613"/>
      <c r="O168" s="613"/>
      <c r="P168" s="613"/>
      <c r="Q168" s="613"/>
      <c r="R168" s="613"/>
      <c r="S168" s="613"/>
      <c r="T168" s="613"/>
      <c r="U168" s="613"/>
      <c r="V168" s="613"/>
      <c r="W168" s="613"/>
      <c r="X168" s="613"/>
      <c r="Y168" s="613"/>
      <c r="Z168" s="613"/>
      <c r="AA168" s="613"/>
    </row>
    <row r="169" spans="1:27" ht="13.5" customHeight="1" x14ac:dyDescent="0.15">
      <c r="A169" s="13"/>
      <c r="B169" s="13"/>
      <c r="C169" s="395"/>
      <c r="D169" s="435"/>
      <c r="E169" s="613"/>
      <c r="F169" s="613"/>
      <c r="G169" s="613"/>
      <c r="H169" s="613"/>
      <c r="I169" s="613"/>
      <c r="J169" s="613"/>
      <c r="K169" s="613"/>
      <c r="L169" s="613"/>
      <c r="M169" s="613"/>
      <c r="N169" s="613"/>
      <c r="O169" s="613"/>
      <c r="P169" s="613"/>
      <c r="Q169" s="613"/>
      <c r="R169" s="613"/>
      <c r="S169" s="613"/>
      <c r="T169" s="613"/>
      <c r="U169" s="613"/>
      <c r="V169" s="613"/>
      <c r="W169" s="613"/>
      <c r="X169" s="613"/>
      <c r="Y169" s="613"/>
      <c r="Z169" s="613"/>
      <c r="AA169" s="613"/>
    </row>
    <row r="170" spans="1:27" ht="13.5" customHeight="1" x14ac:dyDescent="0.15">
      <c r="A170" s="13"/>
      <c r="B170" s="13"/>
      <c r="C170" s="395"/>
      <c r="D170" s="435" t="s">
        <v>466</v>
      </c>
      <c r="E170" s="613" t="s">
        <v>439</v>
      </c>
      <c r="F170" s="613"/>
      <c r="G170" s="613"/>
      <c r="H170" s="613"/>
      <c r="I170" s="613"/>
      <c r="J170" s="613"/>
      <c r="K170" s="613"/>
      <c r="L170" s="613"/>
      <c r="M170" s="613"/>
      <c r="N170" s="613"/>
      <c r="O170" s="613"/>
      <c r="P170" s="613"/>
      <c r="Q170" s="613"/>
      <c r="R170" s="613"/>
      <c r="S170" s="613"/>
      <c r="T170" s="613"/>
      <c r="U170" s="613"/>
      <c r="V170" s="613"/>
      <c r="W170" s="613"/>
      <c r="X170" s="613"/>
      <c r="Y170" s="613"/>
      <c r="Z170" s="613"/>
      <c r="AA170" s="613"/>
    </row>
    <row r="171" spans="1:27" ht="13.5" customHeight="1" x14ac:dyDescent="0.15">
      <c r="A171" s="13"/>
      <c r="B171" s="13"/>
      <c r="C171" s="395"/>
      <c r="D171" s="435"/>
      <c r="E171" s="613"/>
      <c r="F171" s="613"/>
      <c r="G171" s="613"/>
      <c r="H171" s="613"/>
      <c r="I171" s="613"/>
      <c r="J171" s="613"/>
      <c r="K171" s="613"/>
      <c r="L171" s="613"/>
      <c r="M171" s="613"/>
      <c r="N171" s="613"/>
      <c r="O171" s="613"/>
      <c r="P171" s="613"/>
      <c r="Q171" s="613"/>
      <c r="R171" s="613"/>
      <c r="S171" s="613"/>
      <c r="T171" s="613"/>
      <c r="U171" s="613"/>
      <c r="V171" s="613"/>
      <c r="W171" s="613"/>
      <c r="X171" s="613"/>
      <c r="Y171" s="613"/>
      <c r="Z171" s="613"/>
      <c r="AA171" s="613"/>
    </row>
    <row r="172" spans="1:27" ht="13.5" customHeight="1" x14ac:dyDescent="0.15">
      <c r="A172" s="13"/>
      <c r="B172" s="13"/>
      <c r="C172" s="395"/>
      <c r="D172" s="435" t="s">
        <v>466</v>
      </c>
      <c r="E172" s="197" t="s">
        <v>411</v>
      </c>
      <c r="F172" s="197"/>
      <c r="G172" s="197"/>
      <c r="H172" s="197"/>
      <c r="I172" s="197"/>
      <c r="J172" s="197"/>
      <c r="K172" s="197"/>
      <c r="L172" s="197"/>
      <c r="M172" s="197"/>
      <c r="N172" s="197"/>
      <c r="O172" s="197"/>
      <c r="P172" s="197"/>
      <c r="Q172" s="197"/>
      <c r="R172" s="197"/>
      <c r="S172" s="197"/>
      <c r="T172" s="197"/>
      <c r="U172" s="415"/>
      <c r="V172" s="70"/>
      <c r="W172" s="70"/>
      <c r="X172" s="70"/>
      <c r="Y172" s="70"/>
      <c r="Z172" s="70"/>
      <c r="AA172" s="70"/>
    </row>
    <row r="173" spans="1:27" ht="13.5" customHeight="1" x14ac:dyDescent="0.15">
      <c r="A173" s="13"/>
      <c r="B173" s="13"/>
      <c r="C173" s="395" t="s">
        <v>475</v>
      </c>
      <c r="D173" s="395" t="s">
        <v>230</v>
      </c>
      <c r="E173" s="395"/>
      <c r="F173" s="197"/>
      <c r="G173" s="197"/>
      <c r="H173" s="197"/>
      <c r="I173" s="197"/>
      <c r="J173" s="197"/>
      <c r="K173" s="197"/>
      <c r="L173" s="197"/>
      <c r="M173" s="197"/>
      <c r="N173" s="197"/>
      <c r="O173" s="197"/>
      <c r="P173" s="197"/>
      <c r="Q173" s="197"/>
      <c r="R173" s="197"/>
      <c r="S173" s="197"/>
      <c r="T173" s="197"/>
      <c r="U173" s="415"/>
      <c r="V173" s="70"/>
      <c r="W173" s="70"/>
      <c r="X173" s="70"/>
      <c r="Y173" s="70"/>
      <c r="Z173" s="70"/>
      <c r="AA173" s="70"/>
    </row>
    <row r="174" spans="1:27" ht="13.5" customHeight="1" x14ac:dyDescent="0.15">
      <c r="A174" s="13"/>
      <c r="B174" s="13"/>
      <c r="C174" s="395"/>
      <c r="D174" s="435" t="s">
        <v>466</v>
      </c>
      <c r="E174" s="197" t="s">
        <v>231</v>
      </c>
      <c r="F174" s="197"/>
      <c r="G174" s="197"/>
      <c r="H174" s="197"/>
      <c r="I174" s="197"/>
      <c r="J174" s="197"/>
      <c r="K174" s="197"/>
      <c r="L174" s="197"/>
      <c r="M174" s="197"/>
      <c r="N174" s="197"/>
      <c r="O174" s="197"/>
      <c r="P174" s="197"/>
      <c r="Q174" s="197"/>
      <c r="R174" s="197"/>
      <c r="S174" s="197"/>
      <c r="T174" s="197"/>
      <c r="U174" s="415"/>
      <c r="V174" s="70"/>
      <c r="W174" s="70"/>
      <c r="X174" s="70"/>
      <c r="Y174" s="70"/>
      <c r="Z174" s="70"/>
      <c r="AA174" s="70"/>
    </row>
    <row r="175" spans="1:27" ht="13.5" customHeight="1" x14ac:dyDescent="0.15">
      <c r="A175" s="13"/>
      <c r="B175" s="13"/>
      <c r="C175" s="395"/>
      <c r="D175" s="435" t="s">
        <v>466</v>
      </c>
      <c r="E175" s="617" t="s">
        <v>273</v>
      </c>
      <c r="F175" s="617"/>
      <c r="G175" s="617"/>
      <c r="H175" s="617"/>
      <c r="I175" s="617"/>
      <c r="J175" s="617"/>
      <c r="K175" s="617"/>
      <c r="L175" s="617"/>
      <c r="M175" s="617"/>
      <c r="N175" s="617"/>
      <c r="O175" s="617"/>
      <c r="P175" s="617"/>
      <c r="Q175" s="617"/>
      <c r="R175" s="617"/>
      <c r="S175" s="617"/>
      <c r="T175" s="617"/>
      <c r="U175" s="617"/>
      <c r="V175" s="617"/>
      <c r="W175" s="617"/>
      <c r="X175" s="617"/>
      <c r="Y175" s="617"/>
      <c r="Z175" s="617"/>
      <c r="AA175" s="617"/>
    </row>
    <row r="176" spans="1:27" ht="13.5" customHeight="1" x14ac:dyDescent="0.15">
      <c r="A176" s="13"/>
      <c r="B176" s="13"/>
      <c r="C176" s="395"/>
      <c r="D176" s="197"/>
      <c r="E176" s="617"/>
      <c r="F176" s="617"/>
      <c r="G176" s="617"/>
      <c r="H176" s="617"/>
      <c r="I176" s="617"/>
      <c r="J176" s="617"/>
      <c r="K176" s="617"/>
      <c r="L176" s="617"/>
      <c r="M176" s="617"/>
      <c r="N176" s="617"/>
      <c r="O176" s="617"/>
      <c r="P176" s="617"/>
      <c r="Q176" s="617"/>
      <c r="R176" s="617"/>
      <c r="S176" s="617"/>
      <c r="T176" s="617"/>
      <c r="U176" s="617"/>
      <c r="V176" s="617"/>
      <c r="W176" s="617"/>
      <c r="X176" s="617"/>
      <c r="Y176" s="617"/>
      <c r="Z176" s="617"/>
      <c r="AA176" s="617"/>
    </row>
    <row r="177" spans="1:27" ht="13.5" customHeight="1" x14ac:dyDescent="0.15">
      <c r="A177" s="13"/>
      <c r="B177" s="13"/>
      <c r="C177" s="395" t="s">
        <v>476</v>
      </c>
      <c r="D177" s="395" t="s">
        <v>279</v>
      </c>
      <c r="E177" s="197"/>
      <c r="F177" s="197"/>
      <c r="G177" s="197"/>
      <c r="H177" s="197"/>
      <c r="I177" s="197"/>
      <c r="J177" s="197"/>
      <c r="K177" s="197"/>
      <c r="L177" s="197"/>
      <c r="M177" s="197"/>
      <c r="N177" s="197"/>
      <c r="O177" s="197"/>
      <c r="P177" s="197"/>
      <c r="Q177" s="197"/>
      <c r="R177" s="197"/>
      <c r="S177" s="197"/>
      <c r="T177" s="197"/>
      <c r="U177" s="415"/>
      <c r="V177" s="70"/>
      <c r="W177" s="70"/>
      <c r="X177" s="70"/>
      <c r="Y177" s="70"/>
      <c r="Z177" s="70"/>
      <c r="AA177" s="70"/>
    </row>
    <row r="178" spans="1:27" ht="13.5" customHeight="1" x14ac:dyDescent="0.15">
      <c r="A178" s="13"/>
      <c r="B178" s="13"/>
      <c r="C178" s="395"/>
      <c r="D178" s="435" t="s">
        <v>466</v>
      </c>
      <c r="E178" s="197" t="s">
        <v>412</v>
      </c>
      <c r="F178" s="197"/>
      <c r="G178" s="197"/>
      <c r="H178" s="197"/>
      <c r="I178" s="197"/>
      <c r="J178" s="197"/>
      <c r="K178" s="197"/>
      <c r="L178" s="197"/>
      <c r="M178" s="197"/>
      <c r="N178" s="197"/>
      <c r="O178" s="197"/>
      <c r="P178" s="197"/>
      <c r="Q178" s="197"/>
      <c r="R178" s="197"/>
      <c r="S178" s="197"/>
      <c r="T178" s="197"/>
      <c r="U178" s="415"/>
      <c r="V178" s="70"/>
      <c r="W178" s="70"/>
      <c r="X178" s="70"/>
      <c r="Y178" s="70"/>
      <c r="Z178" s="70"/>
      <c r="AA178" s="70"/>
    </row>
    <row r="179" spans="1:27" ht="13.5" customHeight="1" x14ac:dyDescent="0.15">
      <c r="A179" s="13"/>
      <c r="B179" s="13"/>
      <c r="C179" s="395"/>
      <c r="D179" s="435"/>
      <c r="E179" s="617" t="s">
        <v>742</v>
      </c>
      <c r="F179" s="617"/>
      <c r="G179" s="617"/>
      <c r="H179" s="617"/>
      <c r="I179" s="617"/>
      <c r="J179" s="617"/>
      <c r="K179" s="617"/>
      <c r="L179" s="617"/>
      <c r="M179" s="617"/>
      <c r="N179" s="617"/>
      <c r="O179" s="617"/>
      <c r="P179" s="617"/>
      <c r="Q179" s="617"/>
      <c r="R179" s="617"/>
      <c r="S179" s="617"/>
      <c r="T179" s="617"/>
      <c r="U179" s="617"/>
      <c r="V179" s="617"/>
      <c r="W179" s="617"/>
      <c r="X179" s="617"/>
      <c r="Y179" s="617"/>
      <c r="Z179" s="617"/>
      <c r="AA179" s="617"/>
    </row>
    <row r="180" spans="1:27" ht="13.5" customHeight="1" x14ac:dyDescent="0.15">
      <c r="A180" s="13"/>
      <c r="B180" s="13"/>
      <c r="C180" s="395"/>
      <c r="D180" s="197"/>
      <c r="E180" s="617"/>
      <c r="F180" s="617"/>
      <c r="G180" s="617"/>
      <c r="H180" s="617"/>
      <c r="I180" s="617"/>
      <c r="J180" s="617"/>
      <c r="K180" s="617"/>
      <c r="L180" s="617"/>
      <c r="M180" s="617"/>
      <c r="N180" s="617"/>
      <c r="O180" s="617"/>
      <c r="P180" s="617"/>
      <c r="Q180" s="617"/>
      <c r="R180" s="617"/>
      <c r="S180" s="617"/>
      <c r="T180" s="617"/>
      <c r="U180" s="617"/>
      <c r="V180" s="617"/>
      <c r="W180" s="617"/>
      <c r="X180" s="617"/>
      <c r="Y180" s="617"/>
      <c r="Z180" s="617"/>
      <c r="AA180" s="617"/>
    </row>
    <row r="181" spans="1:27" ht="13.5" customHeight="1" x14ac:dyDescent="0.15">
      <c r="A181" s="13"/>
      <c r="B181" s="13"/>
      <c r="C181" s="395" t="s">
        <v>477</v>
      </c>
      <c r="D181" s="395" t="s">
        <v>232</v>
      </c>
      <c r="E181" s="395"/>
      <c r="F181" s="197"/>
      <c r="G181" s="197"/>
      <c r="H181" s="197"/>
      <c r="I181" s="197"/>
      <c r="J181" s="197"/>
      <c r="K181" s="197"/>
      <c r="L181" s="197"/>
      <c r="M181" s="197"/>
      <c r="N181" s="197"/>
      <c r="O181" s="197"/>
      <c r="P181" s="197"/>
      <c r="Q181" s="197"/>
      <c r="R181" s="197"/>
      <c r="S181" s="197"/>
      <c r="T181" s="197"/>
      <c r="U181" s="415"/>
      <c r="V181" s="70"/>
      <c r="W181" s="70"/>
      <c r="X181" s="70"/>
      <c r="Y181" s="70"/>
      <c r="Z181" s="70"/>
      <c r="AA181" s="70"/>
    </row>
    <row r="182" spans="1:27" ht="13.5" customHeight="1" x14ac:dyDescent="0.15">
      <c r="A182" s="13"/>
      <c r="B182" s="13"/>
      <c r="C182" s="395"/>
      <c r="D182" s="435" t="s">
        <v>466</v>
      </c>
      <c r="E182" s="197" t="s">
        <v>233</v>
      </c>
      <c r="F182" s="197"/>
      <c r="G182" s="197"/>
      <c r="H182" s="197"/>
      <c r="I182" s="197"/>
      <c r="J182" s="197"/>
      <c r="K182" s="197"/>
      <c r="L182" s="197"/>
      <c r="M182" s="197"/>
      <c r="N182" s="197"/>
      <c r="O182" s="197"/>
      <c r="P182" s="197"/>
      <c r="Q182" s="197"/>
      <c r="R182" s="197"/>
      <c r="S182" s="197"/>
      <c r="T182" s="197"/>
      <c r="U182" s="415"/>
      <c r="V182" s="70"/>
      <c r="W182" s="70"/>
      <c r="X182" s="70"/>
      <c r="Y182" s="70"/>
      <c r="Z182" s="70"/>
      <c r="AA182" s="70"/>
    </row>
    <row r="183" spans="1:27" ht="13.5" customHeight="1" x14ac:dyDescent="0.15">
      <c r="A183" s="13"/>
      <c r="B183" s="13"/>
      <c r="C183" s="395"/>
      <c r="D183" s="435" t="s">
        <v>466</v>
      </c>
      <c r="E183" s="617" t="s">
        <v>413</v>
      </c>
      <c r="F183" s="617"/>
      <c r="G183" s="617"/>
      <c r="H183" s="617"/>
      <c r="I183" s="617"/>
      <c r="J183" s="617"/>
      <c r="K183" s="617"/>
      <c r="L183" s="617"/>
      <c r="M183" s="617"/>
      <c r="N183" s="617"/>
      <c r="O183" s="617"/>
      <c r="P183" s="617"/>
      <c r="Q183" s="617"/>
      <c r="R183" s="617"/>
      <c r="S183" s="617"/>
      <c r="T183" s="617"/>
      <c r="U183" s="617"/>
      <c r="V183" s="617"/>
      <c r="W183" s="617"/>
      <c r="X183" s="617"/>
      <c r="Y183" s="617"/>
      <c r="Z183" s="617"/>
      <c r="AA183" s="617"/>
    </row>
    <row r="184" spans="1:27" ht="13.5" customHeight="1" x14ac:dyDescent="0.15">
      <c r="A184" s="13"/>
      <c r="B184" s="13"/>
      <c r="C184" s="395"/>
      <c r="D184" s="435"/>
      <c r="E184" s="617"/>
      <c r="F184" s="617"/>
      <c r="G184" s="617"/>
      <c r="H184" s="617"/>
      <c r="I184" s="617"/>
      <c r="J184" s="617"/>
      <c r="K184" s="617"/>
      <c r="L184" s="617"/>
      <c r="M184" s="617"/>
      <c r="N184" s="617"/>
      <c r="O184" s="617"/>
      <c r="P184" s="617"/>
      <c r="Q184" s="617"/>
      <c r="R184" s="617"/>
      <c r="S184" s="617"/>
      <c r="T184" s="617"/>
      <c r="U184" s="617"/>
      <c r="V184" s="617"/>
      <c r="W184" s="617"/>
      <c r="X184" s="617"/>
      <c r="Y184" s="617"/>
      <c r="Z184" s="617"/>
      <c r="AA184" s="617"/>
    </row>
    <row r="185" spans="1:27" ht="13.5" customHeight="1" x14ac:dyDescent="0.15">
      <c r="A185" s="13"/>
      <c r="B185" s="13"/>
      <c r="C185" s="395" t="s">
        <v>478</v>
      </c>
      <c r="D185" s="395" t="s">
        <v>234</v>
      </c>
      <c r="E185" s="395"/>
      <c r="F185" s="197"/>
      <c r="G185" s="197"/>
      <c r="H185" s="197"/>
      <c r="I185" s="197"/>
      <c r="J185" s="197"/>
      <c r="K185" s="197"/>
      <c r="L185" s="197"/>
      <c r="M185" s="197"/>
      <c r="N185" s="197"/>
      <c r="O185" s="197"/>
      <c r="P185" s="197"/>
      <c r="Q185" s="197"/>
      <c r="R185" s="197"/>
      <c r="S185" s="197"/>
      <c r="T185" s="197"/>
      <c r="U185" s="415"/>
      <c r="V185" s="70"/>
      <c r="W185" s="70"/>
      <c r="X185" s="70"/>
      <c r="Y185" s="70"/>
      <c r="Z185" s="70"/>
      <c r="AA185" s="70"/>
    </row>
    <row r="186" spans="1:27" ht="13.5" customHeight="1" x14ac:dyDescent="0.15">
      <c r="A186" s="13"/>
      <c r="B186" s="13"/>
      <c r="C186" s="395"/>
      <c r="D186" s="435" t="s">
        <v>466</v>
      </c>
      <c r="E186" s="197" t="s">
        <v>235</v>
      </c>
      <c r="F186" s="197"/>
      <c r="G186" s="197"/>
      <c r="H186" s="197"/>
      <c r="I186" s="197"/>
      <c r="J186" s="197"/>
      <c r="K186" s="197"/>
      <c r="L186" s="197"/>
      <c r="M186" s="197"/>
      <c r="N186" s="197"/>
      <c r="O186" s="197"/>
      <c r="P186" s="197"/>
      <c r="Q186" s="197"/>
      <c r="R186" s="197"/>
      <c r="S186" s="197"/>
      <c r="T186" s="197"/>
      <c r="U186" s="415"/>
      <c r="V186" s="70"/>
      <c r="W186" s="70"/>
      <c r="X186" s="70"/>
      <c r="Y186" s="70"/>
      <c r="Z186" s="70"/>
      <c r="AA186" s="70"/>
    </row>
    <row r="187" spans="1:27" ht="13.5" customHeight="1" x14ac:dyDescent="0.15">
      <c r="A187" s="13"/>
      <c r="B187" s="13"/>
      <c r="C187" s="395"/>
      <c r="D187" s="435" t="s">
        <v>466</v>
      </c>
      <c r="E187" s="197" t="s">
        <v>237</v>
      </c>
      <c r="F187" s="197"/>
      <c r="G187" s="197"/>
      <c r="H187" s="197"/>
      <c r="I187" s="197"/>
      <c r="J187" s="197"/>
      <c r="K187" s="197"/>
      <c r="L187" s="197"/>
      <c r="M187" s="197"/>
      <c r="N187" s="197"/>
      <c r="O187" s="197"/>
      <c r="P187" s="197"/>
      <c r="Q187" s="197"/>
      <c r="R187" s="197"/>
      <c r="S187" s="197"/>
      <c r="T187" s="197"/>
      <c r="U187" s="415"/>
      <c r="V187" s="70"/>
      <c r="W187" s="70"/>
      <c r="X187" s="70"/>
      <c r="Y187" s="70"/>
      <c r="Z187" s="70"/>
      <c r="AA187" s="70"/>
    </row>
    <row r="188" spans="1:27" ht="13.5" customHeight="1" x14ac:dyDescent="0.15">
      <c r="A188" s="13"/>
      <c r="B188" s="13"/>
      <c r="C188" s="395"/>
      <c r="D188" s="435" t="s">
        <v>466</v>
      </c>
      <c r="E188" s="197" t="s">
        <v>236</v>
      </c>
      <c r="F188" s="197"/>
      <c r="G188" s="197"/>
      <c r="H188" s="197"/>
      <c r="I188" s="197"/>
      <c r="J188" s="197"/>
      <c r="K188" s="197"/>
      <c r="L188" s="197"/>
      <c r="M188" s="197"/>
      <c r="N188" s="197"/>
      <c r="O188" s="197"/>
      <c r="P188" s="197"/>
      <c r="Q188" s="197"/>
      <c r="R188" s="197"/>
      <c r="S188" s="197"/>
      <c r="T188" s="197"/>
      <c r="U188" s="415"/>
      <c r="V188" s="70"/>
      <c r="W188" s="70"/>
      <c r="X188" s="70"/>
      <c r="Y188" s="70"/>
      <c r="Z188" s="70"/>
      <c r="AA188" s="70"/>
    </row>
    <row r="189" spans="1:27" ht="13.5" customHeight="1" x14ac:dyDescent="0.15">
      <c r="A189" s="13"/>
      <c r="B189" s="13"/>
      <c r="C189" s="395" t="s">
        <v>696</v>
      </c>
      <c r="D189" s="395" t="s">
        <v>414</v>
      </c>
      <c r="E189" s="395"/>
      <c r="F189" s="197"/>
      <c r="G189" s="197"/>
      <c r="H189" s="197"/>
      <c r="I189" s="197"/>
      <c r="J189" s="197"/>
      <c r="K189" s="197"/>
      <c r="L189" s="197"/>
      <c r="M189" s="197"/>
      <c r="N189" s="197"/>
      <c r="O189" s="197"/>
      <c r="P189" s="197"/>
      <c r="Q189" s="197"/>
      <c r="R189" s="197"/>
      <c r="S189" s="197"/>
      <c r="T189" s="197"/>
      <c r="U189" s="415"/>
      <c r="V189" s="70"/>
      <c r="W189" s="70"/>
      <c r="X189" s="70"/>
      <c r="Y189" s="70"/>
      <c r="Z189" s="70"/>
      <c r="AA189" s="70"/>
    </row>
    <row r="190" spans="1:27" ht="13.5" customHeight="1" x14ac:dyDescent="0.15">
      <c r="A190" s="13"/>
      <c r="B190" s="13"/>
      <c r="C190" s="395"/>
      <c r="D190" s="395" t="s">
        <v>479</v>
      </c>
      <c r="E190" s="395" t="s">
        <v>239</v>
      </c>
      <c r="F190" s="197"/>
      <c r="G190" s="197"/>
      <c r="H190" s="197"/>
      <c r="I190" s="197"/>
      <c r="J190" s="197"/>
      <c r="K190" s="197"/>
      <c r="L190" s="197"/>
      <c r="M190" s="197"/>
      <c r="N190" s="197"/>
      <c r="O190" s="197"/>
      <c r="P190" s="197"/>
      <c r="Q190" s="197"/>
      <c r="R190" s="197"/>
      <c r="S190" s="197"/>
      <c r="T190" s="197"/>
      <c r="U190" s="415"/>
      <c r="V190" s="70"/>
      <c r="W190" s="70"/>
      <c r="X190" s="70"/>
      <c r="Y190" s="70"/>
      <c r="Z190" s="70"/>
      <c r="AA190" s="70"/>
    </row>
    <row r="191" spans="1:27" ht="13.5" customHeight="1" x14ac:dyDescent="0.15">
      <c r="A191" s="13"/>
      <c r="B191" s="13"/>
      <c r="C191" s="395"/>
      <c r="D191" s="197"/>
      <c r="E191" s="435" t="s">
        <v>466</v>
      </c>
      <c r="F191" s="197" t="s">
        <v>415</v>
      </c>
      <c r="G191" s="197"/>
      <c r="H191" s="197"/>
      <c r="I191" s="197"/>
      <c r="J191" s="197"/>
      <c r="K191" s="197"/>
      <c r="L191" s="197"/>
      <c r="M191" s="197"/>
      <c r="N191" s="197"/>
      <c r="O191" s="197"/>
      <c r="P191" s="197"/>
      <c r="Q191" s="197"/>
      <c r="R191" s="197"/>
      <c r="S191" s="197"/>
      <c r="T191" s="197"/>
      <c r="U191" s="415"/>
      <c r="V191" s="70"/>
      <c r="W191" s="70"/>
      <c r="X191" s="70"/>
      <c r="Y191" s="70"/>
      <c r="Z191" s="70"/>
      <c r="AA191" s="70"/>
    </row>
    <row r="192" spans="1:27" ht="13.5" customHeight="1" x14ac:dyDescent="0.15">
      <c r="A192" s="13"/>
      <c r="B192" s="13"/>
      <c r="C192" s="395"/>
      <c r="D192" s="197"/>
      <c r="E192" s="435" t="s">
        <v>466</v>
      </c>
      <c r="F192" s="197" t="s">
        <v>416</v>
      </c>
      <c r="G192" s="197"/>
      <c r="H192" s="197"/>
      <c r="I192" s="197"/>
      <c r="J192" s="197"/>
      <c r="K192" s="197"/>
      <c r="L192" s="197"/>
      <c r="M192" s="197"/>
      <c r="N192" s="197"/>
      <c r="O192" s="197"/>
      <c r="P192" s="197"/>
      <c r="Q192" s="197"/>
      <c r="R192" s="197"/>
      <c r="S192" s="197"/>
      <c r="T192" s="197"/>
      <c r="U192" s="415"/>
      <c r="V192" s="70"/>
      <c r="W192" s="70"/>
      <c r="X192" s="70"/>
      <c r="Y192" s="70"/>
      <c r="Z192" s="70"/>
      <c r="AA192" s="70"/>
    </row>
    <row r="193" spans="1:27" ht="13.5" customHeight="1" x14ac:dyDescent="0.15">
      <c r="A193" s="13"/>
      <c r="B193" s="13"/>
      <c r="C193" s="395"/>
      <c r="D193" s="395" t="s">
        <v>480</v>
      </c>
      <c r="E193" s="395" t="s">
        <v>728</v>
      </c>
      <c r="F193" s="197"/>
      <c r="G193" s="197"/>
      <c r="H193" s="197"/>
      <c r="I193" s="197"/>
      <c r="J193" s="197"/>
      <c r="K193" s="197"/>
      <c r="L193" s="197"/>
      <c r="M193" s="197"/>
      <c r="N193" s="197"/>
      <c r="O193" s="197"/>
      <c r="P193" s="197"/>
      <c r="Q193" s="197"/>
      <c r="R193" s="197"/>
      <c r="S193" s="197"/>
      <c r="T193" s="197"/>
      <c r="U193" s="415"/>
      <c r="V193" s="70"/>
      <c r="W193" s="70"/>
      <c r="X193" s="70"/>
      <c r="Y193" s="70"/>
      <c r="Z193" s="70"/>
      <c r="AA193" s="70"/>
    </row>
    <row r="194" spans="1:27" ht="13.5" customHeight="1" x14ac:dyDescent="0.15">
      <c r="A194" s="13"/>
      <c r="B194" s="13"/>
      <c r="C194" s="395"/>
      <c r="D194" s="197"/>
      <c r="E194" s="435" t="s">
        <v>466</v>
      </c>
      <c r="F194" s="197" t="s">
        <v>481</v>
      </c>
      <c r="G194" s="197"/>
      <c r="H194" s="197"/>
      <c r="I194" s="197"/>
      <c r="J194" s="197"/>
      <c r="K194" s="197"/>
      <c r="L194" s="197"/>
      <c r="M194" s="197"/>
      <c r="N194" s="197"/>
      <c r="O194" s="197"/>
      <c r="P194" s="197"/>
      <c r="Q194" s="197"/>
      <c r="R194" s="197"/>
      <c r="S194" s="197"/>
      <c r="T194" s="197"/>
      <c r="U194" s="415"/>
      <c r="V194" s="70"/>
      <c r="W194" s="70"/>
      <c r="X194" s="70"/>
      <c r="Y194" s="70"/>
      <c r="Z194" s="70"/>
      <c r="AA194" s="70"/>
    </row>
    <row r="195" spans="1:27" ht="13.5" customHeight="1" x14ac:dyDescent="0.15">
      <c r="A195" s="13"/>
      <c r="B195" s="13"/>
      <c r="C195" s="395"/>
      <c r="D195" s="197"/>
      <c r="E195" s="435" t="s">
        <v>466</v>
      </c>
      <c r="F195" s="617" t="s">
        <v>257</v>
      </c>
      <c r="G195" s="617"/>
      <c r="H195" s="617"/>
      <c r="I195" s="617"/>
      <c r="J195" s="617"/>
      <c r="K195" s="617"/>
      <c r="L195" s="617"/>
      <c r="M195" s="617"/>
      <c r="N195" s="617"/>
      <c r="O195" s="617"/>
      <c r="P195" s="617"/>
      <c r="Q195" s="617"/>
      <c r="R195" s="617"/>
      <c r="S195" s="617"/>
      <c r="T195" s="617"/>
      <c r="U195" s="617"/>
      <c r="V195" s="617"/>
      <c r="W195" s="617"/>
      <c r="X195" s="617"/>
      <c r="Y195" s="617"/>
      <c r="Z195" s="617"/>
      <c r="AA195" s="617"/>
    </row>
    <row r="196" spans="1:27" ht="13.5" customHeight="1" x14ac:dyDescent="0.15">
      <c r="A196" s="13"/>
      <c r="B196" s="13"/>
      <c r="C196" s="395"/>
      <c r="D196" s="197"/>
      <c r="E196" s="197"/>
      <c r="F196" s="617"/>
      <c r="G196" s="617"/>
      <c r="H196" s="617"/>
      <c r="I196" s="617"/>
      <c r="J196" s="617"/>
      <c r="K196" s="617"/>
      <c r="L196" s="617"/>
      <c r="M196" s="617"/>
      <c r="N196" s="617"/>
      <c r="O196" s="617"/>
      <c r="P196" s="617"/>
      <c r="Q196" s="617"/>
      <c r="R196" s="617"/>
      <c r="S196" s="617"/>
      <c r="T196" s="617"/>
      <c r="U196" s="617"/>
      <c r="V196" s="617"/>
      <c r="W196" s="617"/>
      <c r="X196" s="617"/>
      <c r="Y196" s="617"/>
      <c r="Z196" s="617"/>
      <c r="AA196" s="617"/>
    </row>
    <row r="197" spans="1:27" ht="13.5" customHeight="1" x14ac:dyDescent="0.15">
      <c r="A197" s="13"/>
      <c r="B197" s="13"/>
      <c r="C197" s="395"/>
      <c r="D197" s="395" t="s">
        <v>482</v>
      </c>
      <c r="E197" s="395" t="s">
        <v>238</v>
      </c>
      <c r="F197" s="395"/>
      <c r="G197" s="197"/>
      <c r="H197" s="197"/>
      <c r="I197" s="197"/>
      <c r="J197" s="197"/>
      <c r="K197" s="197"/>
      <c r="L197" s="197"/>
      <c r="M197" s="197"/>
      <c r="N197" s="197"/>
      <c r="O197" s="197"/>
      <c r="P197" s="197"/>
      <c r="Q197" s="197"/>
      <c r="R197" s="197"/>
      <c r="S197" s="197"/>
      <c r="T197" s="197"/>
      <c r="U197" s="415"/>
      <c r="V197" s="70"/>
      <c r="W197" s="70"/>
      <c r="X197" s="70"/>
      <c r="Y197" s="70"/>
      <c r="Z197" s="70"/>
      <c r="AA197" s="70"/>
    </row>
    <row r="198" spans="1:27" ht="13.5" customHeight="1" x14ac:dyDescent="0.15">
      <c r="A198" s="13"/>
      <c r="B198" s="13"/>
      <c r="C198" s="395"/>
      <c r="D198" s="197"/>
      <c r="E198" s="435" t="s">
        <v>466</v>
      </c>
      <c r="F198" s="197" t="s">
        <v>445</v>
      </c>
      <c r="G198" s="197"/>
      <c r="H198" s="197"/>
      <c r="I198" s="197"/>
      <c r="J198" s="197"/>
      <c r="K198" s="197"/>
      <c r="L198" s="197"/>
      <c r="M198" s="197"/>
      <c r="N198" s="197"/>
      <c r="O198" s="197"/>
      <c r="P198" s="197"/>
      <c r="Q198" s="197"/>
      <c r="R198" s="197"/>
      <c r="S198" s="197"/>
      <c r="T198" s="197"/>
      <c r="U198" s="415"/>
      <c r="V198" s="70"/>
      <c r="W198" s="70"/>
      <c r="X198" s="70"/>
      <c r="Y198" s="70"/>
      <c r="Z198" s="70"/>
      <c r="AA198" s="70"/>
    </row>
    <row r="199" spans="1:27" ht="13.5" customHeight="1" x14ac:dyDescent="0.15">
      <c r="A199" s="13"/>
      <c r="B199" s="13"/>
      <c r="C199" s="395"/>
      <c r="D199" s="197"/>
      <c r="E199" s="435" t="s">
        <v>466</v>
      </c>
      <c r="F199" s="197" t="s">
        <v>417</v>
      </c>
      <c r="G199" s="197"/>
      <c r="H199" s="197"/>
      <c r="I199" s="197"/>
      <c r="J199" s="197"/>
      <c r="K199" s="197"/>
      <c r="L199" s="197"/>
      <c r="M199" s="197"/>
      <c r="N199" s="197"/>
      <c r="O199" s="197"/>
      <c r="P199" s="197"/>
      <c r="Q199" s="197"/>
      <c r="R199" s="197"/>
      <c r="S199" s="197"/>
      <c r="T199" s="197"/>
      <c r="U199" s="415"/>
      <c r="V199" s="70"/>
      <c r="W199" s="70"/>
      <c r="X199" s="70"/>
      <c r="Y199" s="70"/>
      <c r="Z199" s="70"/>
      <c r="AA199" s="70"/>
    </row>
    <row r="200" spans="1:27" ht="13.5" customHeight="1" x14ac:dyDescent="0.15">
      <c r="A200" s="13"/>
      <c r="B200" s="13"/>
      <c r="C200" s="395"/>
      <c r="D200" s="197"/>
      <c r="E200" s="435" t="s">
        <v>466</v>
      </c>
      <c r="F200" s="197" t="s">
        <v>240</v>
      </c>
      <c r="G200" s="197"/>
      <c r="H200" s="197"/>
      <c r="I200" s="197"/>
      <c r="J200" s="197"/>
      <c r="K200" s="197"/>
      <c r="L200" s="197"/>
      <c r="M200" s="197"/>
      <c r="N200" s="197"/>
      <c r="O200" s="197"/>
      <c r="P200" s="197"/>
      <c r="Q200" s="197"/>
      <c r="R200" s="197"/>
      <c r="S200" s="197"/>
      <c r="T200" s="197"/>
      <c r="U200" s="415"/>
      <c r="V200" s="70"/>
      <c r="W200" s="70"/>
      <c r="X200" s="70"/>
      <c r="Y200" s="70"/>
      <c r="Z200" s="70"/>
      <c r="AA200" s="70"/>
    </row>
    <row r="201" spans="1:27" ht="13.5" customHeight="1" x14ac:dyDescent="0.15">
      <c r="A201" s="13"/>
      <c r="B201" s="13"/>
      <c r="C201" s="395"/>
      <c r="D201" s="197"/>
      <c r="E201" s="435" t="s">
        <v>466</v>
      </c>
      <c r="F201" s="617" t="s">
        <v>729</v>
      </c>
      <c r="G201" s="617"/>
      <c r="H201" s="617"/>
      <c r="I201" s="617"/>
      <c r="J201" s="617"/>
      <c r="K201" s="617"/>
      <c r="L201" s="617"/>
      <c r="M201" s="617"/>
      <c r="N201" s="617"/>
      <c r="O201" s="617"/>
      <c r="P201" s="617"/>
      <c r="Q201" s="617"/>
      <c r="R201" s="617"/>
      <c r="S201" s="617"/>
      <c r="T201" s="617"/>
      <c r="U201" s="617"/>
      <c r="V201" s="617"/>
      <c r="W201" s="617"/>
      <c r="X201" s="617"/>
      <c r="Y201" s="617"/>
      <c r="Z201" s="617"/>
      <c r="AA201" s="617"/>
    </row>
    <row r="202" spans="1:27" ht="13.5" customHeight="1" x14ac:dyDescent="0.15">
      <c r="A202" s="13"/>
      <c r="B202" s="13"/>
      <c r="C202" s="395"/>
      <c r="D202" s="197"/>
      <c r="E202" s="435"/>
      <c r="F202" s="617"/>
      <c r="G202" s="617"/>
      <c r="H202" s="617"/>
      <c r="I202" s="617"/>
      <c r="J202" s="617"/>
      <c r="K202" s="617"/>
      <c r="L202" s="617"/>
      <c r="M202" s="617"/>
      <c r="N202" s="617"/>
      <c r="O202" s="617"/>
      <c r="P202" s="617"/>
      <c r="Q202" s="617"/>
      <c r="R202" s="617"/>
      <c r="S202" s="617"/>
      <c r="T202" s="617"/>
      <c r="U202" s="617"/>
      <c r="V202" s="617"/>
      <c r="W202" s="617"/>
      <c r="X202" s="617"/>
      <c r="Y202" s="617"/>
      <c r="Z202" s="617"/>
      <c r="AA202" s="617"/>
    </row>
    <row r="203" spans="1:27" ht="13.5" customHeight="1" x14ac:dyDescent="0.15">
      <c r="A203" s="13"/>
      <c r="B203" s="13"/>
      <c r="C203" s="395"/>
      <c r="D203" s="395" t="s">
        <v>483</v>
      </c>
      <c r="E203" s="395" t="s">
        <v>241</v>
      </c>
      <c r="F203" s="197"/>
      <c r="G203" s="197"/>
      <c r="H203" s="197"/>
      <c r="I203" s="197"/>
      <c r="J203" s="197"/>
      <c r="K203" s="197"/>
      <c r="L203" s="197"/>
      <c r="M203" s="197"/>
      <c r="N203" s="197"/>
      <c r="O203" s="197"/>
      <c r="P203" s="197"/>
      <c r="Q203" s="197"/>
      <c r="R203" s="197"/>
      <c r="S203" s="197"/>
      <c r="T203" s="197"/>
      <c r="U203" s="415"/>
      <c r="V203" s="70"/>
      <c r="W203" s="70"/>
      <c r="X203" s="70"/>
      <c r="Y203" s="70"/>
      <c r="Z203" s="70"/>
      <c r="AA203" s="70"/>
    </row>
    <row r="204" spans="1:27" ht="13.5" customHeight="1" x14ac:dyDescent="0.15">
      <c r="A204" s="13"/>
      <c r="B204" s="13"/>
      <c r="C204" s="395"/>
      <c r="D204" s="197"/>
      <c r="E204" s="435" t="s">
        <v>466</v>
      </c>
      <c r="F204" s="613" t="s">
        <v>418</v>
      </c>
      <c r="G204" s="613"/>
      <c r="H204" s="613"/>
      <c r="I204" s="613"/>
      <c r="J204" s="613"/>
      <c r="K204" s="613"/>
      <c r="L204" s="613"/>
      <c r="M204" s="613"/>
      <c r="N204" s="613"/>
      <c r="O204" s="613"/>
      <c r="P204" s="613"/>
      <c r="Q204" s="613"/>
      <c r="R204" s="613"/>
      <c r="S204" s="613"/>
      <c r="T204" s="613"/>
      <c r="U204" s="613"/>
      <c r="V204" s="613"/>
      <c r="W204" s="613"/>
      <c r="X204" s="613"/>
      <c r="Y204" s="613"/>
      <c r="Z204" s="613"/>
      <c r="AA204" s="613"/>
    </row>
    <row r="205" spans="1:27" ht="13.5" customHeight="1" x14ac:dyDescent="0.15">
      <c r="A205" s="13"/>
      <c r="B205" s="13"/>
      <c r="C205" s="395"/>
      <c r="D205" s="197"/>
      <c r="E205" s="197"/>
      <c r="F205" s="613"/>
      <c r="G205" s="613"/>
      <c r="H205" s="613"/>
      <c r="I205" s="613"/>
      <c r="J205" s="613"/>
      <c r="K205" s="613"/>
      <c r="L205" s="613"/>
      <c r="M205" s="613"/>
      <c r="N205" s="613"/>
      <c r="O205" s="613"/>
      <c r="P205" s="613"/>
      <c r="Q205" s="613"/>
      <c r="R205" s="613"/>
      <c r="S205" s="613"/>
      <c r="T205" s="613"/>
      <c r="U205" s="613"/>
      <c r="V205" s="613"/>
      <c r="W205" s="613"/>
      <c r="X205" s="613"/>
      <c r="Y205" s="613"/>
      <c r="Z205" s="613"/>
      <c r="AA205" s="613"/>
    </row>
    <row r="206" spans="1:27" ht="13.5" customHeight="1" x14ac:dyDescent="0.15">
      <c r="A206" s="13"/>
      <c r="B206" s="13"/>
      <c r="C206" s="395"/>
      <c r="D206" s="197"/>
      <c r="E206" s="435" t="s">
        <v>466</v>
      </c>
      <c r="F206" s="613" t="s">
        <v>730</v>
      </c>
      <c r="G206" s="613"/>
      <c r="H206" s="613"/>
      <c r="I206" s="613"/>
      <c r="J206" s="613"/>
      <c r="K206" s="613"/>
      <c r="L206" s="613"/>
      <c r="M206" s="613"/>
      <c r="N206" s="613"/>
      <c r="O206" s="613"/>
      <c r="P206" s="613"/>
      <c r="Q206" s="613"/>
      <c r="R206" s="613"/>
      <c r="S206" s="613"/>
      <c r="T206" s="613"/>
      <c r="U206" s="613"/>
      <c r="V206" s="613"/>
      <c r="W206" s="613"/>
      <c r="X206" s="613"/>
      <c r="Y206" s="613"/>
      <c r="Z206" s="613"/>
      <c r="AA206" s="613"/>
    </row>
    <row r="207" spans="1:27" ht="13.5" customHeight="1" x14ac:dyDescent="0.15">
      <c r="A207" s="13"/>
      <c r="B207" s="13"/>
      <c r="C207" s="395"/>
      <c r="D207" s="197"/>
      <c r="E207" s="197"/>
      <c r="F207" s="613"/>
      <c r="G207" s="613"/>
      <c r="H207" s="613"/>
      <c r="I207" s="613"/>
      <c r="J207" s="613"/>
      <c r="K207" s="613"/>
      <c r="L207" s="613"/>
      <c r="M207" s="613"/>
      <c r="N207" s="613"/>
      <c r="O207" s="613"/>
      <c r="P207" s="613"/>
      <c r="Q207" s="613"/>
      <c r="R207" s="613"/>
      <c r="S207" s="613"/>
      <c r="T207" s="613"/>
      <c r="U207" s="613"/>
      <c r="V207" s="613"/>
      <c r="W207" s="613"/>
      <c r="X207" s="613"/>
      <c r="Y207" s="613"/>
      <c r="Z207" s="613"/>
      <c r="AA207" s="613"/>
    </row>
    <row r="208" spans="1:27" ht="13.5" customHeight="1" x14ac:dyDescent="0.15">
      <c r="A208" s="13"/>
      <c r="B208" s="13"/>
      <c r="C208" s="395"/>
      <c r="D208" s="197"/>
      <c r="E208" s="197"/>
      <c r="F208" s="613"/>
      <c r="G208" s="613"/>
      <c r="H208" s="613"/>
      <c r="I208" s="613"/>
      <c r="J208" s="613"/>
      <c r="K208" s="613"/>
      <c r="L208" s="613"/>
      <c r="M208" s="613"/>
      <c r="N208" s="613"/>
      <c r="O208" s="613"/>
      <c r="P208" s="613"/>
      <c r="Q208" s="613"/>
      <c r="R208" s="613"/>
      <c r="S208" s="613"/>
      <c r="T208" s="613"/>
      <c r="U208" s="613"/>
      <c r="V208" s="613"/>
      <c r="W208" s="613"/>
      <c r="X208" s="613"/>
      <c r="Y208" s="613"/>
      <c r="Z208" s="613"/>
      <c r="AA208" s="613"/>
    </row>
    <row r="209" spans="1:27" ht="13.5" customHeight="1" x14ac:dyDescent="0.15">
      <c r="A209" s="13"/>
      <c r="B209" s="13"/>
      <c r="C209" s="395"/>
      <c r="D209" s="197"/>
      <c r="E209" s="197"/>
      <c r="F209" s="446" t="s">
        <v>484</v>
      </c>
      <c r="G209" s="613" t="s">
        <v>266</v>
      </c>
      <c r="H209" s="613"/>
      <c r="I209" s="613"/>
      <c r="J209" s="613"/>
      <c r="K209" s="613"/>
      <c r="L209" s="613"/>
      <c r="M209" s="613"/>
      <c r="N209" s="613"/>
      <c r="O209" s="613"/>
      <c r="P209" s="613"/>
      <c r="Q209" s="613"/>
      <c r="R209" s="613"/>
      <c r="S209" s="613"/>
      <c r="T209" s="613"/>
      <c r="U209" s="613"/>
      <c r="V209" s="613"/>
      <c r="W209" s="613"/>
      <c r="X209" s="613"/>
      <c r="Y209" s="613"/>
      <c r="Z209" s="613"/>
      <c r="AA209" s="613"/>
    </row>
    <row r="210" spans="1:27" ht="13.5" customHeight="1" x14ac:dyDescent="0.15">
      <c r="A210" s="13"/>
      <c r="B210" s="13"/>
      <c r="C210" s="395"/>
      <c r="D210" s="197"/>
      <c r="E210" s="197"/>
      <c r="F210" s="440"/>
      <c r="G210" s="613"/>
      <c r="H210" s="613"/>
      <c r="I210" s="613"/>
      <c r="J210" s="613"/>
      <c r="K210" s="613"/>
      <c r="L210" s="613"/>
      <c r="M210" s="613"/>
      <c r="N210" s="613"/>
      <c r="O210" s="613"/>
      <c r="P210" s="613"/>
      <c r="Q210" s="613"/>
      <c r="R210" s="613"/>
      <c r="S210" s="613"/>
      <c r="T210" s="613"/>
      <c r="U210" s="613"/>
      <c r="V210" s="613"/>
      <c r="W210" s="613"/>
      <c r="X210" s="613"/>
      <c r="Y210" s="613"/>
      <c r="Z210" s="613"/>
      <c r="AA210" s="613"/>
    </row>
    <row r="211" spans="1:27" ht="13.5" customHeight="1" x14ac:dyDescent="0.15">
      <c r="A211" s="13"/>
      <c r="B211" s="13"/>
      <c r="C211" s="395"/>
      <c r="D211" s="197"/>
      <c r="E211" s="197"/>
      <c r="F211" s="446" t="s">
        <v>484</v>
      </c>
      <c r="G211" s="613" t="s">
        <v>419</v>
      </c>
      <c r="H211" s="613"/>
      <c r="I211" s="613"/>
      <c r="J211" s="613"/>
      <c r="K211" s="613"/>
      <c r="L211" s="613"/>
      <c r="M211" s="613"/>
      <c r="N211" s="613"/>
      <c r="O211" s="613"/>
      <c r="P211" s="613"/>
      <c r="Q211" s="613"/>
      <c r="R211" s="613"/>
      <c r="S211" s="613"/>
      <c r="T211" s="613"/>
      <c r="U211" s="613"/>
      <c r="V211" s="613"/>
      <c r="W211" s="613"/>
      <c r="X211" s="613"/>
      <c r="Y211" s="613"/>
      <c r="Z211" s="613"/>
      <c r="AA211" s="613"/>
    </row>
    <row r="212" spans="1:27" ht="13.5" customHeight="1" x14ac:dyDescent="0.15">
      <c r="A212" s="13"/>
      <c r="B212" s="13"/>
      <c r="C212" s="395"/>
      <c r="D212" s="197"/>
      <c r="E212" s="197"/>
      <c r="F212" s="440"/>
      <c r="G212" s="613"/>
      <c r="H212" s="613"/>
      <c r="I212" s="613"/>
      <c r="J212" s="613"/>
      <c r="K212" s="613"/>
      <c r="L212" s="613"/>
      <c r="M212" s="613"/>
      <c r="N212" s="613"/>
      <c r="O212" s="613"/>
      <c r="P212" s="613"/>
      <c r="Q212" s="613"/>
      <c r="R212" s="613"/>
      <c r="S212" s="613"/>
      <c r="T212" s="613"/>
      <c r="U212" s="613"/>
      <c r="V212" s="613"/>
      <c r="W212" s="613"/>
      <c r="X212" s="613"/>
      <c r="Y212" s="613"/>
      <c r="Z212" s="613"/>
      <c r="AA212" s="613"/>
    </row>
    <row r="213" spans="1:27" ht="13.5" customHeight="1" x14ac:dyDescent="0.15">
      <c r="A213" s="13"/>
      <c r="B213" s="13"/>
      <c r="C213" s="395"/>
      <c r="D213" s="197"/>
      <c r="E213" s="435" t="s">
        <v>466</v>
      </c>
      <c r="F213" s="197" t="s">
        <v>420</v>
      </c>
      <c r="G213" s="197"/>
      <c r="H213" s="197"/>
      <c r="I213" s="197"/>
      <c r="J213" s="197"/>
      <c r="K213" s="197"/>
      <c r="L213" s="197"/>
      <c r="M213" s="197"/>
      <c r="N213" s="197"/>
      <c r="O213" s="197"/>
      <c r="P213" s="197"/>
      <c r="Q213" s="197"/>
      <c r="R213" s="197"/>
      <c r="S213" s="197"/>
      <c r="T213" s="197"/>
      <c r="U213" s="415"/>
      <c r="V213" s="70"/>
      <c r="W213" s="70"/>
      <c r="X213" s="70"/>
      <c r="Y213" s="70"/>
      <c r="Z213" s="70"/>
      <c r="AA213" s="70"/>
    </row>
    <row r="214" spans="1:27" ht="13.5" customHeight="1" thickBot="1" x14ac:dyDescent="0.2">
      <c r="A214" s="13"/>
      <c r="B214" s="13"/>
      <c r="C214" s="395"/>
      <c r="D214" s="197"/>
      <c r="E214" s="435"/>
      <c r="F214" s="447" t="s">
        <v>113</v>
      </c>
      <c r="G214" s="447"/>
      <c r="H214" s="447"/>
      <c r="I214" s="447"/>
      <c r="J214" s="447"/>
      <c r="K214" s="447"/>
      <c r="L214" s="447"/>
      <c r="M214" s="197"/>
      <c r="N214" s="197"/>
      <c r="O214" s="197"/>
      <c r="P214" s="197"/>
      <c r="Q214" s="197"/>
      <c r="R214" s="197"/>
      <c r="S214" s="197"/>
      <c r="T214" s="197"/>
      <c r="U214" s="415"/>
      <c r="V214" s="70"/>
      <c r="W214" s="70"/>
      <c r="X214" s="70"/>
      <c r="Y214" s="70"/>
      <c r="Z214" s="70"/>
      <c r="AA214" s="70"/>
    </row>
    <row r="215" spans="1:27" ht="13.5" customHeight="1" x14ac:dyDescent="0.15">
      <c r="A215" s="13"/>
      <c r="B215" s="13"/>
      <c r="C215" s="395"/>
      <c r="D215" s="197"/>
      <c r="E215" s="435"/>
      <c r="F215" s="447"/>
      <c r="G215" s="448"/>
      <c r="H215" s="449"/>
      <c r="I215" s="450"/>
      <c r="J215" s="451"/>
      <c r="K215" s="450"/>
      <c r="L215" s="451"/>
      <c r="M215" s="452"/>
      <c r="N215" s="452"/>
      <c r="O215" s="452"/>
      <c r="P215" s="453"/>
      <c r="Q215" s="454"/>
      <c r="R215" s="455"/>
      <c r="S215" s="453"/>
      <c r="T215" s="672" t="s">
        <v>251</v>
      </c>
      <c r="U215" s="673"/>
      <c r="V215" s="70"/>
      <c r="W215" s="70"/>
      <c r="X215" s="70"/>
      <c r="Y215" s="70"/>
      <c r="Z215" s="70"/>
      <c r="AA215" s="70"/>
    </row>
    <row r="216" spans="1:27" ht="13.5" customHeight="1" thickBot="1" x14ac:dyDescent="0.2">
      <c r="A216" s="13"/>
      <c r="B216" s="13"/>
      <c r="C216" s="395"/>
      <c r="D216" s="197"/>
      <c r="E216" s="435"/>
      <c r="F216" s="13"/>
      <c r="G216" s="456" t="s">
        <v>242</v>
      </c>
      <c r="H216" s="457"/>
      <c r="I216" s="458"/>
      <c r="J216" s="674" t="s">
        <v>238</v>
      </c>
      <c r="K216" s="675"/>
      <c r="L216" s="680" t="s">
        <v>114</v>
      </c>
      <c r="M216" s="681"/>
      <c r="N216" s="681"/>
      <c r="O216" s="681"/>
      <c r="P216" s="682"/>
      <c r="Q216" s="459"/>
      <c r="R216" s="676" t="s">
        <v>115</v>
      </c>
      <c r="S216" s="677"/>
      <c r="T216" s="678" t="s">
        <v>253</v>
      </c>
      <c r="U216" s="679"/>
      <c r="V216" s="70"/>
      <c r="W216" s="70"/>
      <c r="X216" s="70"/>
      <c r="Y216" s="70"/>
      <c r="Z216" s="70"/>
      <c r="AA216" s="70"/>
    </row>
    <row r="217" spans="1:27" ht="13.5" customHeight="1" thickTop="1" x14ac:dyDescent="0.15">
      <c r="A217" s="13"/>
      <c r="B217" s="13"/>
      <c r="C217" s="395"/>
      <c r="D217" s="197"/>
      <c r="E217" s="435"/>
      <c r="F217" s="13"/>
      <c r="G217" s="460" t="s">
        <v>485</v>
      </c>
      <c r="H217" s="71"/>
      <c r="I217" s="85"/>
      <c r="J217" s="686" t="s">
        <v>4</v>
      </c>
      <c r="K217" s="687"/>
      <c r="L217" s="688" t="s">
        <v>247</v>
      </c>
      <c r="M217" s="689"/>
      <c r="N217" s="689"/>
      <c r="O217" s="690" t="s">
        <v>116</v>
      </c>
      <c r="P217" s="691"/>
      <c r="Q217" s="461" t="s">
        <v>486</v>
      </c>
      <c r="R217" s="692" t="s">
        <v>118</v>
      </c>
      <c r="S217" s="693"/>
      <c r="T217" s="692" t="s">
        <v>487</v>
      </c>
      <c r="U217" s="694"/>
      <c r="V217" s="70"/>
      <c r="W217" s="70"/>
      <c r="X217" s="70"/>
      <c r="Y217" s="70"/>
      <c r="Z217" s="70"/>
      <c r="AA217" s="70"/>
    </row>
    <row r="218" spans="1:27" ht="13.5" customHeight="1" x14ac:dyDescent="0.15">
      <c r="A218" s="13"/>
      <c r="B218" s="13"/>
      <c r="C218" s="395"/>
      <c r="D218" s="197"/>
      <c r="E218" s="435"/>
      <c r="F218" s="395"/>
      <c r="G218" s="460"/>
      <c r="H218" s="71"/>
      <c r="I218" s="85"/>
      <c r="J218" s="695" t="s">
        <v>25</v>
      </c>
      <c r="K218" s="696"/>
      <c r="L218" s="697" t="s">
        <v>248</v>
      </c>
      <c r="M218" s="698"/>
      <c r="N218" s="698"/>
      <c r="O218" s="699" t="s">
        <v>119</v>
      </c>
      <c r="P218" s="700"/>
      <c r="Q218" s="462" t="s">
        <v>117</v>
      </c>
      <c r="R218" s="701" t="s">
        <v>120</v>
      </c>
      <c r="S218" s="702"/>
      <c r="T218" s="701" t="s">
        <v>488</v>
      </c>
      <c r="U218" s="712"/>
      <c r="V218" s="70"/>
      <c r="W218" s="70"/>
      <c r="X218" s="70"/>
      <c r="Y218" s="70"/>
      <c r="Z218" s="70"/>
      <c r="AA218" s="70"/>
    </row>
    <row r="219" spans="1:27" ht="13.5" customHeight="1" x14ac:dyDescent="0.15">
      <c r="A219" s="13"/>
      <c r="B219" s="13"/>
      <c r="C219" s="395"/>
      <c r="D219" s="197"/>
      <c r="E219" s="435"/>
      <c r="F219" s="395"/>
      <c r="G219" s="463"/>
      <c r="H219" s="86"/>
      <c r="I219" s="87"/>
      <c r="J219" s="664" t="s">
        <v>31</v>
      </c>
      <c r="K219" s="665"/>
      <c r="L219" s="666" t="s">
        <v>249</v>
      </c>
      <c r="M219" s="667"/>
      <c r="N219" s="667"/>
      <c r="O219" s="683" t="s">
        <v>121</v>
      </c>
      <c r="P219" s="669"/>
      <c r="Q219" s="464" t="s">
        <v>117</v>
      </c>
      <c r="R219" s="684" t="s">
        <v>122</v>
      </c>
      <c r="S219" s="671"/>
      <c r="T219" s="684" t="s">
        <v>489</v>
      </c>
      <c r="U219" s="685"/>
      <c r="V219" s="70"/>
      <c r="W219" s="70"/>
      <c r="X219" s="70"/>
      <c r="Y219" s="70"/>
      <c r="Z219" s="70"/>
      <c r="AA219" s="70"/>
    </row>
    <row r="220" spans="1:27" ht="13.5" customHeight="1" x14ac:dyDescent="0.15">
      <c r="A220" s="13"/>
      <c r="B220" s="13"/>
      <c r="C220" s="395"/>
      <c r="D220" s="197"/>
      <c r="E220" s="435"/>
      <c r="F220" s="465"/>
      <c r="G220" s="466" t="s">
        <v>490</v>
      </c>
      <c r="H220" s="88"/>
      <c r="I220" s="89"/>
      <c r="J220" s="732" t="s">
        <v>244</v>
      </c>
      <c r="K220" s="733"/>
      <c r="L220" s="734" t="s">
        <v>123</v>
      </c>
      <c r="M220" s="735"/>
      <c r="N220" s="735"/>
      <c r="O220" s="707" t="s">
        <v>123</v>
      </c>
      <c r="P220" s="708"/>
      <c r="Q220" s="467" t="s">
        <v>117</v>
      </c>
      <c r="R220" s="709" t="s">
        <v>124</v>
      </c>
      <c r="S220" s="710"/>
      <c r="T220" s="709" t="s">
        <v>491</v>
      </c>
      <c r="U220" s="711"/>
      <c r="V220" s="70"/>
      <c r="W220" s="70"/>
      <c r="X220" s="70"/>
      <c r="Y220" s="70"/>
      <c r="Z220" s="70"/>
      <c r="AA220" s="70"/>
    </row>
    <row r="221" spans="1:27" ht="13.5" customHeight="1" x14ac:dyDescent="0.15">
      <c r="A221" s="13"/>
      <c r="B221" s="13"/>
      <c r="C221" s="395"/>
      <c r="D221" s="197"/>
      <c r="E221" s="435"/>
      <c r="F221" s="447"/>
      <c r="G221" s="468"/>
      <c r="H221" s="86"/>
      <c r="I221" s="87"/>
      <c r="J221" s="664" t="s">
        <v>245</v>
      </c>
      <c r="K221" s="665"/>
      <c r="L221" s="666" t="s">
        <v>421</v>
      </c>
      <c r="M221" s="667"/>
      <c r="N221" s="667"/>
      <c r="O221" s="683" t="s">
        <v>125</v>
      </c>
      <c r="P221" s="669"/>
      <c r="Q221" s="464" t="s">
        <v>117</v>
      </c>
      <c r="R221" s="684" t="s">
        <v>126</v>
      </c>
      <c r="S221" s="671"/>
      <c r="T221" s="684" t="s">
        <v>492</v>
      </c>
      <c r="U221" s="685"/>
      <c r="V221" s="70"/>
      <c r="W221" s="70"/>
      <c r="X221" s="70"/>
      <c r="Y221" s="70"/>
      <c r="Z221" s="70"/>
      <c r="AA221" s="70"/>
    </row>
    <row r="222" spans="1:27" ht="13.5" customHeight="1" thickBot="1" x14ac:dyDescent="0.2">
      <c r="A222" s="13"/>
      <c r="B222" s="13"/>
      <c r="C222" s="395"/>
      <c r="D222" s="197"/>
      <c r="E222" s="435"/>
      <c r="F222" s="465"/>
      <c r="G222" s="469" t="s">
        <v>243</v>
      </c>
      <c r="H222" s="205"/>
      <c r="I222" s="206"/>
      <c r="J222" s="723" t="s">
        <v>246</v>
      </c>
      <c r="K222" s="724"/>
      <c r="L222" s="725" t="s">
        <v>250</v>
      </c>
      <c r="M222" s="726"/>
      <c r="N222" s="726"/>
      <c r="O222" s="727" t="s">
        <v>127</v>
      </c>
      <c r="P222" s="728"/>
      <c r="Q222" s="470" t="s">
        <v>117</v>
      </c>
      <c r="R222" s="729">
        <v>5497</v>
      </c>
      <c r="S222" s="730"/>
      <c r="T222" s="729" t="s">
        <v>493</v>
      </c>
      <c r="U222" s="731"/>
      <c r="V222" s="70"/>
      <c r="W222" s="70"/>
      <c r="X222" s="70"/>
      <c r="Y222" s="70"/>
      <c r="Z222" s="70"/>
      <c r="AA222" s="70"/>
    </row>
    <row r="223" spans="1:27" ht="13.5" customHeight="1" x14ac:dyDescent="0.15">
      <c r="A223" s="13"/>
      <c r="B223" s="13"/>
      <c r="C223" s="395"/>
      <c r="D223" s="197"/>
      <c r="E223" s="435"/>
      <c r="F223" s="445" t="s">
        <v>407</v>
      </c>
      <c r="G223" s="197" t="s">
        <v>252</v>
      </c>
      <c r="H223" s="197"/>
      <c r="I223" s="197"/>
      <c r="J223" s="197"/>
      <c r="K223" s="197"/>
      <c r="L223" s="197"/>
      <c r="M223" s="197"/>
      <c r="N223" s="197"/>
      <c r="O223" s="197"/>
      <c r="P223" s="197"/>
      <c r="Q223" s="197"/>
      <c r="R223" s="197"/>
      <c r="S223" s="197"/>
      <c r="T223" s="197"/>
      <c r="U223" s="415"/>
      <c r="V223" s="70"/>
      <c r="W223" s="70"/>
      <c r="X223" s="70"/>
      <c r="Y223" s="70"/>
      <c r="Z223" s="70"/>
      <c r="AA223" s="70"/>
    </row>
    <row r="224" spans="1:27" ht="13.5" customHeight="1" x14ac:dyDescent="0.15">
      <c r="A224" s="13"/>
      <c r="B224" s="13"/>
      <c r="C224" s="395"/>
      <c r="D224" s="395" t="s">
        <v>494</v>
      </c>
      <c r="E224" s="471" t="s">
        <v>204</v>
      </c>
      <c r="F224" s="197"/>
      <c r="G224" s="197"/>
      <c r="H224" s="197"/>
      <c r="I224" s="197"/>
      <c r="J224" s="197"/>
      <c r="K224" s="197"/>
      <c r="L224" s="197"/>
      <c r="M224" s="197"/>
      <c r="N224" s="197"/>
      <c r="O224" s="197"/>
      <c r="P224" s="197"/>
      <c r="Q224" s="197"/>
      <c r="R224" s="197"/>
      <c r="S224" s="197"/>
      <c r="T224" s="197"/>
      <c r="U224" s="415"/>
      <c r="V224" s="70"/>
      <c r="W224" s="70"/>
      <c r="X224" s="70"/>
      <c r="Y224" s="70"/>
      <c r="Z224" s="70"/>
      <c r="AA224" s="70"/>
    </row>
    <row r="225" spans="1:27" ht="13.5" customHeight="1" x14ac:dyDescent="0.15">
      <c r="A225" s="13"/>
      <c r="B225" s="13"/>
      <c r="C225" s="395"/>
      <c r="D225" s="197"/>
      <c r="E225" s="435" t="s">
        <v>466</v>
      </c>
      <c r="F225" s="197" t="s">
        <v>422</v>
      </c>
      <c r="G225" s="197"/>
      <c r="H225" s="197"/>
      <c r="I225" s="197"/>
      <c r="J225" s="197"/>
      <c r="K225" s="197"/>
      <c r="L225" s="197"/>
      <c r="M225" s="197"/>
      <c r="N225" s="197"/>
      <c r="O225" s="197"/>
      <c r="P225" s="197"/>
      <c r="Q225" s="197"/>
      <c r="R225" s="197"/>
      <c r="S225" s="197"/>
      <c r="T225" s="197"/>
      <c r="U225" s="415"/>
      <c r="V225" s="70"/>
      <c r="W225" s="70"/>
      <c r="X225" s="70"/>
      <c r="Y225" s="70"/>
      <c r="Z225" s="70"/>
      <c r="AA225" s="70"/>
    </row>
    <row r="226" spans="1:27" ht="13.5" customHeight="1" x14ac:dyDescent="0.15">
      <c r="A226" s="13"/>
      <c r="B226" s="13"/>
      <c r="C226" s="395"/>
      <c r="D226" s="197"/>
      <c r="E226" s="197"/>
      <c r="F226" s="445" t="s">
        <v>255</v>
      </c>
      <c r="G226" s="73" t="s">
        <v>495</v>
      </c>
      <c r="H226" s="197"/>
      <c r="I226" s="197"/>
      <c r="J226" s="197"/>
      <c r="K226" s="197"/>
      <c r="L226" s="197"/>
      <c r="M226" s="197"/>
      <c r="N226" s="197"/>
      <c r="O226" s="197"/>
      <c r="P226" s="197"/>
      <c r="Q226" s="197"/>
      <c r="R226" s="197"/>
      <c r="S226" s="197"/>
      <c r="T226" s="197"/>
      <c r="U226" s="415"/>
      <c r="V226" s="70"/>
      <c r="W226" s="70"/>
      <c r="X226" s="70"/>
      <c r="Y226" s="70"/>
      <c r="Z226" s="70"/>
      <c r="AA226" s="70"/>
    </row>
    <row r="227" spans="1:27" ht="13.5" customHeight="1" x14ac:dyDescent="0.15">
      <c r="A227" s="13"/>
      <c r="B227" s="13"/>
      <c r="C227" s="395"/>
      <c r="D227" s="395" t="s">
        <v>496</v>
      </c>
      <c r="E227" s="395" t="s">
        <v>731</v>
      </c>
      <c r="F227" s="465"/>
      <c r="G227" s="73"/>
      <c r="H227" s="197"/>
      <c r="I227" s="197"/>
      <c r="J227" s="197"/>
      <c r="K227" s="197"/>
      <c r="L227" s="197"/>
      <c r="M227" s="197"/>
      <c r="N227" s="197"/>
      <c r="O227" s="197"/>
      <c r="P227" s="197"/>
      <c r="Q227" s="197"/>
      <c r="R227" s="197"/>
      <c r="S227" s="197"/>
      <c r="T227" s="197"/>
      <c r="U227" s="415"/>
      <c r="V227" s="70"/>
      <c r="W227" s="70"/>
      <c r="X227" s="70"/>
      <c r="Y227" s="70"/>
      <c r="Z227" s="70"/>
      <c r="AA227" s="70"/>
    </row>
    <row r="228" spans="1:27" ht="13.5" customHeight="1" x14ac:dyDescent="0.15">
      <c r="A228" s="13"/>
      <c r="B228" s="13"/>
      <c r="C228" s="395"/>
      <c r="D228" s="197"/>
      <c r="E228" s="435" t="s">
        <v>466</v>
      </c>
      <c r="F228" s="197" t="s">
        <v>423</v>
      </c>
      <c r="G228" s="73"/>
      <c r="H228" s="197"/>
      <c r="I228" s="197"/>
      <c r="J228" s="197"/>
      <c r="K228" s="197"/>
      <c r="L228" s="197"/>
      <c r="M228" s="197"/>
      <c r="N228" s="197"/>
      <c r="O228" s="197"/>
      <c r="P228" s="197"/>
      <c r="Q228" s="197"/>
      <c r="R228" s="197"/>
      <c r="S228" s="197"/>
      <c r="T228" s="197"/>
      <c r="U228" s="415"/>
      <c r="V228" s="70"/>
      <c r="W228" s="70"/>
      <c r="X228" s="70"/>
      <c r="Y228" s="70"/>
      <c r="Z228" s="70"/>
      <c r="AA228" s="70"/>
    </row>
    <row r="229" spans="1:27" ht="13.5" customHeight="1" x14ac:dyDescent="0.15">
      <c r="A229" s="13"/>
      <c r="B229" s="13"/>
      <c r="C229" s="395"/>
      <c r="D229" s="395" t="s">
        <v>497</v>
      </c>
      <c r="E229" s="395" t="s">
        <v>732</v>
      </c>
      <c r="F229" s="395"/>
      <c r="G229" s="73"/>
      <c r="H229" s="197"/>
      <c r="I229" s="197"/>
      <c r="J229" s="197"/>
      <c r="K229" s="197"/>
      <c r="L229" s="197"/>
      <c r="M229" s="197"/>
      <c r="N229" s="197"/>
      <c r="O229" s="197"/>
      <c r="P229" s="197"/>
      <c r="Q229" s="197"/>
      <c r="R229" s="197"/>
      <c r="S229" s="197"/>
      <c r="T229" s="197"/>
      <c r="U229" s="415"/>
      <c r="V229" s="70"/>
      <c r="W229" s="70"/>
      <c r="X229" s="70"/>
      <c r="Y229" s="70"/>
      <c r="Z229" s="70"/>
      <c r="AA229" s="70"/>
    </row>
    <row r="230" spans="1:27" ht="13.5" customHeight="1" x14ac:dyDescent="0.15">
      <c r="A230" s="13"/>
      <c r="B230" s="13"/>
      <c r="C230" s="395"/>
      <c r="D230" s="197"/>
      <c r="E230" s="435" t="s">
        <v>466</v>
      </c>
      <c r="F230" s="197" t="s">
        <v>424</v>
      </c>
      <c r="G230" s="73"/>
      <c r="H230" s="197"/>
      <c r="I230" s="197"/>
      <c r="J230" s="197"/>
      <c r="K230" s="197"/>
      <c r="L230" s="197"/>
      <c r="M230" s="197"/>
      <c r="N230" s="197"/>
      <c r="O230" s="197"/>
      <c r="P230" s="197"/>
      <c r="Q230" s="197"/>
      <c r="R230" s="197"/>
      <c r="S230" s="197"/>
      <c r="T230" s="197"/>
      <c r="U230" s="415"/>
      <c r="V230" s="70"/>
      <c r="W230" s="70"/>
      <c r="X230" s="70"/>
      <c r="Y230" s="70"/>
      <c r="Z230" s="70"/>
      <c r="AA230" s="70"/>
    </row>
    <row r="231" spans="1:27" ht="13.5" customHeight="1" x14ac:dyDescent="0.15">
      <c r="A231" s="13"/>
      <c r="B231" s="13"/>
      <c r="C231" s="395" t="s">
        <v>650</v>
      </c>
      <c r="D231" s="395" t="s">
        <v>498</v>
      </c>
      <c r="E231" s="395"/>
      <c r="F231" s="197"/>
      <c r="G231" s="197"/>
      <c r="H231" s="197"/>
      <c r="I231" s="197"/>
      <c r="J231" s="197"/>
      <c r="K231" s="197"/>
      <c r="L231" s="197"/>
      <c r="M231" s="197"/>
      <c r="N231" s="197"/>
      <c r="O231" s="197"/>
      <c r="P231" s="197"/>
      <c r="Q231" s="197"/>
      <c r="R231" s="197"/>
      <c r="S231" s="197"/>
      <c r="T231" s="197"/>
      <c r="U231" s="415"/>
      <c r="V231" s="70"/>
      <c r="W231" s="70"/>
      <c r="X231" s="70"/>
      <c r="Y231" s="70"/>
      <c r="Z231" s="70"/>
      <c r="AA231" s="70"/>
    </row>
    <row r="232" spans="1:27" ht="13.5" customHeight="1" x14ac:dyDescent="0.15">
      <c r="A232" s="13"/>
      <c r="B232" s="13"/>
      <c r="C232" s="395"/>
      <c r="D232" s="395" t="s">
        <v>479</v>
      </c>
      <c r="E232" s="395" t="s">
        <v>239</v>
      </c>
      <c r="F232" s="395"/>
      <c r="G232" s="197"/>
      <c r="H232" s="197"/>
      <c r="I232" s="197"/>
      <c r="J232" s="197"/>
      <c r="K232" s="197"/>
      <c r="L232" s="197"/>
      <c r="M232" s="197"/>
      <c r="N232" s="197"/>
      <c r="O232" s="197"/>
      <c r="P232" s="197"/>
      <c r="Q232" s="197"/>
      <c r="R232" s="197"/>
      <c r="S232" s="197"/>
      <c r="T232" s="197"/>
      <c r="U232" s="415"/>
      <c r="V232" s="70"/>
      <c r="W232" s="70"/>
      <c r="X232" s="70"/>
      <c r="Y232" s="70"/>
      <c r="Z232" s="70"/>
      <c r="AA232" s="70"/>
    </row>
    <row r="233" spans="1:27" ht="13.5" customHeight="1" x14ac:dyDescent="0.15">
      <c r="A233" s="13"/>
      <c r="B233" s="13"/>
      <c r="C233" s="395"/>
      <c r="D233" s="197"/>
      <c r="E233" s="435" t="s">
        <v>466</v>
      </c>
      <c r="F233" s="472" t="s">
        <v>425</v>
      </c>
      <c r="G233" s="197"/>
      <c r="H233" s="197"/>
      <c r="I233" s="197"/>
      <c r="J233" s="197"/>
      <c r="K233" s="197"/>
      <c r="L233" s="197"/>
      <c r="M233" s="197"/>
      <c r="N233" s="197"/>
      <c r="O233" s="197"/>
      <c r="P233" s="197"/>
      <c r="Q233" s="197"/>
      <c r="R233" s="197"/>
      <c r="S233" s="197"/>
      <c r="T233" s="197"/>
      <c r="U233" s="415"/>
      <c r="V233" s="70"/>
      <c r="W233" s="70"/>
      <c r="X233" s="70"/>
      <c r="Y233" s="70"/>
      <c r="Z233" s="70"/>
      <c r="AA233" s="70"/>
    </row>
    <row r="234" spans="1:27" ht="13.5" customHeight="1" x14ac:dyDescent="0.15">
      <c r="A234" s="13"/>
      <c r="B234" s="13"/>
      <c r="C234" s="395"/>
      <c r="D234" s="197"/>
      <c r="E234" s="435" t="s">
        <v>466</v>
      </c>
      <c r="F234" s="197" t="s">
        <v>643</v>
      </c>
      <c r="G234" s="197"/>
      <c r="H234" s="197"/>
      <c r="I234" s="197"/>
      <c r="J234" s="197"/>
      <c r="K234" s="197"/>
      <c r="L234" s="197"/>
      <c r="M234" s="197"/>
      <c r="N234" s="197"/>
      <c r="O234" s="197"/>
      <c r="P234" s="197"/>
      <c r="Q234" s="197"/>
      <c r="R234" s="197"/>
      <c r="S234" s="197"/>
      <c r="T234" s="197"/>
      <c r="U234" s="415"/>
      <c r="V234" s="70"/>
      <c r="W234" s="70"/>
      <c r="X234" s="70"/>
      <c r="Y234" s="70"/>
      <c r="Z234" s="70"/>
      <c r="AA234" s="70"/>
    </row>
    <row r="235" spans="1:27" ht="13.5" customHeight="1" x14ac:dyDescent="0.15">
      <c r="A235" s="13"/>
      <c r="B235" s="13"/>
      <c r="C235" s="395"/>
      <c r="D235" s="197"/>
      <c r="E235" s="435" t="s">
        <v>466</v>
      </c>
      <c r="F235" s="197" t="s">
        <v>426</v>
      </c>
      <c r="G235" s="197"/>
      <c r="H235" s="197"/>
      <c r="I235" s="197"/>
      <c r="J235" s="197"/>
      <c r="K235" s="197"/>
      <c r="L235" s="197"/>
      <c r="M235" s="197"/>
      <c r="N235" s="197"/>
      <c r="O235" s="197"/>
      <c r="P235" s="197"/>
      <c r="Q235" s="197"/>
      <c r="R235" s="197"/>
      <c r="S235" s="197"/>
      <c r="T235" s="197"/>
      <c r="U235" s="415"/>
      <c r="V235" s="70"/>
      <c r="W235" s="70"/>
      <c r="X235" s="70"/>
      <c r="Y235" s="70"/>
      <c r="Z235" s="70"/>
      <c r="AA235" s="70"/>
    </row>
    <row r="236" spans="1:27" ht="13.5" customHeight="1" x14ac:dyDescent="0.15">
      <c r="A236" s="13"/>
      <c r="B236" s="13"/>
      <c r="C236" s="395"/>
      <c r="D236" s="197"/>
      <c r="E236" s="435" t="s">
        <v>466</v>
      </c>
      <c r="F236" s="617" t="s">
        <v>745</v>
      </c>
      <c r="G236" s="617"/>
      <c r="H236" s="617"/>
      <c r="I236" s="617"/>
      <c r="J236" s="617"/>
      <c r="K236" s="617"/>
      <c r="L236" s="617"/>
      <c r="M236" s="617"/>
      <c r="N236" s="617"/>
      <c r="O236" s="617"/>
      <c r="P236" s="617"/>
      <c r="Q236" s="617"/>
      <c r="R236" s="617"/>
      <c r="S236" s="617"/>
      <c r="T236" s="617"/>
      <c r="U236" s="617"/>
      <c r="V236" s="617"/>
      <c r="W236" s="617"/>
      <c r="X236" s="617"/>
      <c r="Y236" s="617"/>
      <c r="Z236" s="617"/>
      <c r="AA236" s="617"/>
    </row>
    <row r="237" spans="1:27" ht="13.5" customHeight="1" x14ac:dyDescent="0.15">
      <c r="A237" s="13"/>
      <c r="B237" s="13"/>
      <c r="C237" s="395"/>
      <c r="D237" s="197"/>
      <c r="E237" s="197"/>
      <c r="F237" s="617"/>
      <c r="G237" s="617"/>
      <c r="H237" s="617"/>
      <c r="I237" s="617"/>
      <c r="J237" s="617"/>
      <c r="K237" s="617"/>
      <c r="L237" s="617"/>
      <c r="M237" s="617"/>
      <c r="N237" s="617"/>
      <c r="O237" s="617"/>
      <c r="P237" s="617"/>
      <c r="Q237" s="617"/>
      <c r="R237" s="617"/>
      <c r="S237" s="617"/>
      <c r="T237" s="617"/>
      <c r="U237" s="617"/>
      <c r="V237" s="617"/>
      <c r="W237" s="617"/>
      <c r="X237" s="617"/>
      <c r="Y237" s="617"/>
      <c r="Z237" s="617"/>
      <c r="AA237" s="617"/>
    </row>
    <row r="238" spans="1:27" ht="13.5" customHeight="1" x14ac:dyDescent="0.15">
      <c r="A238" s="13"/>
      <c r="B238" s="13"/>
      <c r="C238" s="395"/>
      <c r="D238" s="395" t="s">
        <v>256</v>
      </c>
      <c r="E238" s="473" t="s">
        <v>499</v>
      </c>
      <c r="F238" s="395"/>
      <c r="G238" s="197"/>
      <c r="H238" s="197"/>
      <c r="I238" s="197"/>
      <c r="J238" s="197"/>
      <c r="K238" s="197"/>
      <c r="L238" s="197"/>
      <c r="M238" s="197"/>
      <c r="N238" s="197"/>
      <c r="O238" s="197"/>
      <c r="P238" s="197"/>
      <c r="Q238" s="197"/>
      <c r="R238" s="197"/>
      <c r="S238" s="197"/>
      <c r="T238" s="197"/>
      <c r="U238" s="415"/>
      <c r="V238" s="70"/>
      <c r="W238" s="70"/>
      <c r="X238" s="70"/>
      <c r="Y238" s="70"/>
      <c r="Z238" s="70"/>
      <c r="AA238" s="70"/>
    </row>
    <row r="239" spans="1:27" ht="13.5" customHeight="1" x14ac:dyDescent="0.15">
      <c r="A239" s="13"/>
      <c r="B239" s="13"/>
      <c r="C239" s="395"/>
      <c r="D239" s="197"/>
      <c r="E239" s="435" t="s">
        <v>211</v>
      </c>
      <c r="F239" s="440" t="s">
        <v>427</v>
      </c>
      <c r="G239" s="440"/>
      <c r="H239" s="440"/>
      <c r="I239" s="440"/>
      <c r="J239" s="440"/>
      <c r="K239" s="440"/>
      <c r="L239" s="440"/>
      <c r="M239" s="440"/>
      <c r="N239" s="440"/>
      <c r="O239" s="440"/>
      <c r="P239" s="440"/>
      <c r="Q239" s="440"/>
      <c r="R239" s="440"/>
      <c r="S239" s="440"/>
      <c r="T239" s="440"/>
      <c r="U239" s="440"/>
      <c r="V239" s="440"/>
      <c r="W239" s="440"/>
      <c r="X239" s="440"/>
      <c r="Y239" s="440"/>
      <c r="Z239" s="440"/>
      <c r="AA239" s="440"/>
    </row>
    <row r="240" spans="1:27" ht="13.5" customHeight="1" x14ac:dyDescent="0.15">
      <c r="A240" s="13"/>
      <c r="B240" s="13"/>
      <c r="C240" s="395"/>
      <c r="D240" s="197"/>
      <c r="E240" s="435" t="s">
        <v>211</v>
      </c>
      <c r="F240" s="617" t="s">
        <v>446</v>
      </c>
      <c r="G240" s="617"/>
      <c r="H240" s="617"/>
      <c r="I240" s="617"/>
      <c r="J240" s="617"/>
      <c r="K240" s="617"/>
      <c r="L240" s="617"/>
      <c r="M240" s="617"/>
      <c r="N240" s="617"/>
      <c r="O240" s="617"/>
      <c r="P240" s="617"/>
      <c r="Q240" s="617"/>
      <c r="R240" s="617"/>
      <c r="S240" s="617"/>
      <c r="T240" s="617"/>
      <c r="U240" s="617"/>
      <c r="V240" s="617"/>
      <c r="W240" s="617"/>
      <c r="X240" s="617"/>
      <c r="Y240" s="617"/>
      <c r="Z240" s="617"/>
      <c r="AA240" s="617"/>
    </row>
    <row r="241" spans="1:27" ht="13.5" customHeight="1" x14ac:dyDescent="0.15">
      <c r="A241" s="13"/>
      <c r="B241" s="13"/>
      <c r="C241" s="395"/>
      <c r="D241" s="197"/>
      <c r="E241" s="197"/>
      <c r="F241" s="617"/>
      <c r="G241" s="617"/>
      <c r="H241" s="617"/>
      <c r="I241" s="617"/>
      <c r="J241" s="617"/>
      <c r="K241" s="617"/>
      <c r="L241" s="617"/>
      <c r="M241" s="617"/>
      <c r="N241" s="617"/>
      <c r="O241" s="617"/>
      <c r="P241" s="617"/>
      <c r="Q241" s="617"/>
      <c r="R241" s="617"/>
      <c r="S241" s="617"/>
      <c r="T241" s="617"/>
      <c r="U241" s="617"/>
      <c r="V241" s="617"/>
      <c r="W241" s="617"/>
      <c r="X241" s="617"/>
      <c r="Y241" s="617"/>
      <c r="Z241" s="617"/>
      <c r="AA241" s="617"/>
    </row>
    <row r="242" spans="1:27" ht="13.5" customHeight="1" x14ac:dyDescent="0.15">
      <c r="A242" s="13"/>
      <c r="B242" s="13"/>
      <c r="C242" s="395"/>
      <c r="D242" s="395" t="s">
        <v>482</v>
      </c>
      <c r="E242" s="395" t="s">
        <v>500</v>
      </c>
      <c r="F242" s="395"/>
      <c r="G242" s="395"/>
      <c r="H242" s="197"/>
      <c r="I242" s="197"/>
      <c r="J242" s="197"/>
      <c r="K242" s="197"/>
      <c r="L242" s="197"/>
      <c r="M242" s="197"/>
      <c r="N242" s="197"/>
      <c r="O242" s="197"/>
      <c r="P242" s="197"/>
      <c r="Q242" s="197"/>
      <c r="R242" s="197"/>
      <c r="S242" s="197"/>
      <c r="T242" s="197"/>
      <c r="U242" s="415"/>
      <c r="V242" s="70"/>
      <c r="W242" s="70"/>
      <c r="X242" s="70"/>
      <c r="Y242" s="70"/>
      <c r="Z242" s="70"/>
      <c r="AA242" s="70"/>
    </row>
    <row r="243" spans="1:27" ht="13.5" customHeight="1" x14ac:dyDescent="0.15">
      <c r="A243" s="13"/>
      <c r="B243" s="13"/>
      <c r="C243" s="395"/>
      <c r="D243" s="197"/>
      <c r="E243" s="435" t="s">
        <v>211</v>
      </c>
      <c r="F243" s="440" t="s">
        <v>644</v>
      </c>
      <c r="G243" s="440"/>
      <c r="H243" s="440"/>
      <c r="I243" s="440"/>
      <c r="J243" s="440"/>
      <c r="K243" s="440"/>
      <c r="L243" s="440"/>
      <c r="M243" s="440"/>
      <c r="N243" s="440"/>
      <c r="O243" s="440"/>
      <c r="P243" s="440"/>
      <c r="Q243" s="440"/>
      <c r="R243" s="440"/>
      <c r="S243" s="440"/>
      <c r="T243" s="440"/>
      <c r="U243" s="440"/>
      <c r="V243" s="440"/>
      <c r="W243" s="440"/>
      <c r="X243" s="440"/>
      <c r="Y243" s="440"/>
      <c r="Z243" s="440"/>
      <c r="AA243" s="440"/>
    </row>
    <row r="244" spans="1:27" ht="13.5" customHeight="1" x14ac:dyDescent="0.15">
      <c r="A244" s="13"/>
      <c r="B244" s="13"/>
      <c r="C244" s="395"/>
      <c r="D244" s="197"/>
      <c r="E244" s="435" t="s">
        <v>211</v>
      </c>
      <c r="F244" s="617" t="s">
        <v>645</v>
      </c>
      <c r="G244" s="617"/>
      <c r="H244" s="617"/>
      <c r="I244" s="617"/>
      <c r="J244" s="617"/>
      <c r="K244" s="617"/>
      <c r="L244" s="617"/>
      <c r="M244" s="617"/>
      <c r="N244" s="617"/>
      <c r="O244" s="617"/>
      <c r="P244" s="617"/>
      <c r="Q244" s="617"/>
      <c r="R244" s="617"/>
      <c r="S244" s="617"/>
      <c r="T244" s="617"/>
      <c r="U244" s="617"/>
      <c r="V244" s="617"/>
      <c r="W244" s="617"/>
      <c r="X244" s="617"/>
      <c r="Y244" s="617"/>
      <c r="Z244" s="617"/>
      <c r="AA244" s="617"/>
    </row>
    <row r="245" spans="1:27" ht="13.5" customHeight="1" x14ac:dyDescent="0.15">
      <c r="A245" s="13"/>
      <c r="B245" s="13"/>
      <c r="C245" s="395"/>
      <c r="D245" s="197"/>
      <c r="E245" s="197"/>
      <c r="F245" s="617"/>
      <c r="G245" s="617"/>
      <c r="H245" s="617"/>
      <c r="I245" s="617"/>
      <c r="J245" s="617"/>
      <c r="K245" s="617"/>
      <c r="L245" s="617"/>
      <c r="M245" s="617"/>
      <c r="N245" s="617"/>
      <c r="O245" s="617"/>
      <c r="P245" s="617"/>
      <c r="Q245" s="617"/>
      <c r="R245" s="617"/>
      <c r="S245" s="617"/>
      <c r="T245" s="617"/>
      <c r="U245" s="617"/>
      <c r="V245" s="617"/>
      <c r="W245" s="617"/>
      <c r="X245" s="617"/>
      <c r="Y245" s="617"/>
      <c r="Z245" s="617"/>
      <c r="AA245" s="617"/>
    </row>
    <row r="246" spans="1:27" ht="13.5" customHeight="1" x14ac:dyDescent="0.15">
      <c r="A246" s="13"/>
      <c r="B246" s="1" t="s">
        <v>367</v>
      </c>
      <c r="C246" s="395" t="s">
        <v>259</v>
      </c>
      <c r="D246" s="197"/>
      <c r="E246" s="197"/>
      <c r="F246" s="474"/>
      <c r="G246" s="474"/>
      <c r="H246" s="474"/>
      <c r="I246" s="474"/>
      <c r="J246" s="474"/>
      <c r="K246" s="474"/>
      <c r="L246" s="474"/>
      <c r="M246" s="474"/>
      <c r="N246" s="474"/>
      <c r="O246" s="474"/>
      <c r="P246" s="474"/>
      <c r="Q246" s="474"/>
      <c r="R246" s="474"/>
      <c r="S246" s="474"/>
      <c r="T246" s="474"/>
      <c r="U246" s="474"/>
      <c r="V246" s="474"/>
      <c r="W246" s="474"/>
      <c r="X246" s="474"/>
      <c r="Y246" s="474"/>
      <c r="Z246" s="474"/>
      <c r="AA246" s="474"/>
    </row>
    <row r="247" spans="1:27" ht="13.5" customHeight="1" x14ac:dyDescent="0.15">
      <c r="A247" s="13"/>
      <c r="B247" s="13"/>
      <c r="C247" s="395" t="s">
        <v>359</v>
      </c>
      <c r="D247" s="395" t="s">
        <v>239</v>
      </c>
      <c r="E247" s="197"/>
      <c r="F247" s="474"/>
      <c r="G247" s="474"/>
      <c r="H247" s="474"/>
      <c r="I247" s="474"/>
      <c r="J247" s="474"/>
      <c r="K247" s="474"/>
      <c r="L247" s="474"/>
      <c r="M247" s="474"/>
      <c r="N247" s="474"/>
      <c r="O247" s="474"/>
      <c r="P247" s="474"/>
      <c r="Q247" s="474"/>
      <c r="R247" s="474"/>
      <c r="S247" s="474"/>
      <c r="T247" s="474"/>
      <c r="U247" s="474"/>
      <c r="V247" s="474"/>
      <c r="W247" s="474"/>
      <c r="X247" s="474"/>
      <c r="Y247" s="474"/>
      <c r="Z247" s="474"/>
      <c r="AA247" s="474"/>
    </row>
    <row r="248" spans="1:27" ht="13.5" customHeight="1" x14ac:dyDescent="0.15">
      <c r="A248" s="13"/>
      <c r="B248" s="13"/>
      <c r="C248" s="395"/>
      <c r="D248" s="435" t="s">
        <v>466</v>
      </c>
      <c r="E248" s="613" t="s">
        <v>428</v>
      </c>
      <c r="F248" s="613"/>
      <c r="G248" s="613"/>
      <c r="H248" s="613"/>
      <c r="I248" s="613"/>
      <c r="J248" s="613"/>
      <c r="K248" s="613"/>
      <c r="L248" s="613"/>
      <c r="M248" s="613"/>
      <c r="N248" s="613"/>
      <c r="O248" s="613"/>
      <c r="P248" s="613"/>
      <c r="Q248" s="613"/>
      <c r="R248" s="613"/>
      <c r="S248" s="613"/>
      <c r="T248" s="613"/>
      <c r="U248" s="613"/>
      <c r="V248" s="613"/>
      <c r="W248" s="613"/>
      <c r="X248" s="613"/>
      <c r="Y248" s="613"/>
      <c r="Z248" s="613"/>
      <c r="AA248" s="613"/>
    </row>
    <row r="249" spans="1:27" ht="13.5" customHeight="1" x14ac:dyDescent="0.15">
      <c r="A249" s="13"/>
      <c r="B249" s="13"/>
      <c r="C249" s="395"/>
      <c r="D249" s="197"/>
      <c r="E249" s="613"/>
      <c r="F249" s="613"/>
      <c r="G249" s="613"/>
      <c r="H249" s="613"/>
      <c r="I249" s="613"/>
      <c r="J249" s="613"/>
      <c r="K249" s="613"/>
      <c r="L249" s="613"/>
      <c r="M249" s="613"/>
      <c r="N249" s="613"/>
      <c r="O249" s="613"/>
      <c r="P249" s="613"/>
      <c r="Q249" s="613"/>
      <c r="R249" s="613"/>
      <c r="S249" s="613"/>
      <c r="T249" s="613"/>
      <c r="U249" s="613"/>
      <c r="V249" s="613"/>
      <c r="W249" s="613"/>
      <c r="X249" s="613"/>
      <c r="Y249" s="613"/>
      <c r="Z249" s="613"/>
      <c r="AA249" s="613"/>
    </row>
    <row r="250" spans="1:27" ht="13.5" customHeight="1" x14ac:dyDescent="0.15">
      <c r="A250" s="13"/>
      <c r="B250" s="13"/>
      <c r="C250" s="395" t="s">
        <v>362</v>
      </c>
      <c r="D250" s="395" t="s">
        <v>501</v>
      </c>
      <c r="E250" s="197"/>
      <c r="F250" s="474"/>
      <c r="G250" s="474"/>
      <c r="H250" s="474"/>
      <c r="I250" s="474"/>
      <c r="J250" s="474"/>
      <c r="K250" s="474"/>
      <c r="L250" s="474"/>
      <c r="M250" s="474"/>
      <c r="N250" s="474"/>
      <c r="O250" s="474"/>
      <c r="P250" s="474"/>
      <c r="Q250" s="474"/>
      <c r="R250" s="474"/>
      <c r="S250" s="474"/>
      <c r="T250" s="474"/>
      <c r="U250" s="474"/>
      <c r="V250" s="474"/>
      <c r="W250" s="474"/>
      <c r="X250" s="474"/>
      <c r="Y250" s="474"/>
      <c r="Z250" s="474"/>
      <c r="AA250" s="474"/>
    </row>
    <row r="251" spans="1:27" ht="13.5" customHeight="1" x14ac:dyDescent="0.15">
      <c r="A251" s="13"/>
      <c r="B251" s="13"/>
      <c r="C251" s="395"/>
      <c r="D251" s="435" t="s">
        <v>466</v>
      </c>
      <c r="E251" s="197" t="s">
        <v>429</v>
      </c>
      <c r="F251" s="474"/>
      <c r="G251" s="474"/>
      <c r="H251" s="474"/>
      <c r="I251" s="474"/>
      <c r="J251" s="474"/>
      <c r="K251" s="474"/>
      <c r="L251" s="474"/>
      <c r="M251" s="474"/>
      <c r="N251" s="474"/>
      <c r="O251" s="474"/>
      <c r="P251" s="474"/>
      <c r="Q251" s="474"/>
      <c r="R251" s="474"/>
      <c r="S251" s="474"/>
      <c r="T251" s="474"/>
      <c r="U251" s="474"/>
      <c r="V251" s="474"/>
      <c r="W251" s="474"/>
      <c r="X251" s="474"/>
      <c r="Y251" s="474"/>
      <c r="Z251" s="474"/>
      <c r="AA251" s="474"/>
    </row>
    <row r="252" spans="1:27" ht="13.5" customHeight="1" x14ac:dyDescent="0.15">
      <c r="A252" s="13"/>
      <c r="B252" s="13"/>
      <c r="C252" s="395"/>
      <c r="D252" s="197"/>
      <c r="E252" s="445" t="s">
        <v>484</v>
      </c>
      <c r="F252" s="197" t="s">
        <v>646</v>
      </c>
      <c r="G252" s="395"/>
      <c r="H252" s="395"/>
      <c r="I252" s="395"/>
      <c r="J252" s="395"/>
      <c r="K252" s="395"/>
      <c r="L252" s="395"/>
      <c r="M252" s="395"/>
      <c r="N252" s="395"/>
      <c r="O252" s="395"/>
      <c r="P252" s="395"/>
      <c r="Q252" s="395"/>
      <c r="R252" s="395"/>
      <c r="S252" s="395"/>
      <c r="T252" s="395"/>
      <c r="U252" s="395"/>
      <c r="V252" s="395"/>
      <c r="W252" s="395"/>
      <c r="X252" s="395"/>
      <c r="Y252" s="395"/>
      <c r="Z252" s="395"/>
      <c r="AA252" s="395"/>
    </row>
    <row r="253" spans="1:27" ht="13.5" customHeight="1" x14ac:dyDescent="0.15">
      <c r="A253" s="13"/>
      <c r="B253" s="13"/>
      <c r="C253" s="395"/>
      <c r="D253" s="197"/>
      <c r="E253" s="445" t="s">
        <v>484</v>
      </c>
      <c r="F253" s="197" t="s">
        <v>260</v>
      </c>
      <c r="G253" s="197"/>
      <c r="H253" s="197"/>
      <c r="I253" s="197"/>
      <c r="J253" s="197"/>
      <c r="K253" s="197"/>
      <c r="L253" s="197"/>
      <c r="M253" s="197"/>
      <c r="N253" s="197"/>
      <c r="O253" s="197"/>
      <c r="P253" s="197"/>
      <c r="Q253" s="197"/>
      <c r="R253" s="197"/>
      <c r="S253" s="197"/>
      <c r="T253" s="197"/>
      <c r="U253" s="197"/>
      <c r="V253" s="197"/>
      <c r="W253" s="197"/>
      <c r="X253" s="197"/>
      <c r="Y253" s="197"/>
      <c r="Z253" s="197"/>
      <c r="AA253" s="197"/>
    </row>
    <row r="254" spans="1:27" ht="13.5" customHeight="1" x14ac:dyDescent="0.15">
      <c r="A254" s="13"/>
      <c r="B254" s="13"/>
      <c r="C254" s="395"/>
      <c r="D254" s="197"/>
      <c r="E254" s="197"/>
      <c r="F254" s="435" t="s">
        <v>466</v>
      </c>
      <c r="G254" s="714" t="s">
        <v>430</v>
      </c>
      <c r="H254" s="714"/>
      <c r="I254" s="714"/>
      <c r="J254" s="714"/>
      <c r="K254" s="714"/>
      <c r="L254" t="s">
        <v>502</v>
      </c>
      <c r="M254" s="197" t="s">
        <v>261</v>
      </c>
      <c r="N254" s="197"/>
      <c r="O254" s="197"/>
      <c r="P254" s="197"/>
      <c r="Q254" s="197"/>
      <c r="R254" s="197"/>
      <c r="S254" s="197"/>
      <c r="T254" s="197"/>
      <c r="U254" s="197"/>
      <c r="V254" s="197"/>
      <c r="W254" s="197"/>
      <c r="X254" s="197"/>
      <c r="Y254" s="197"/>
      <c r="Z254" s="197"/>
      <c r="AA254" s="197"/>
    </row>
    <row r="255" spans="1:27" ht="13.5" customHeight="1" x14ac:dyDescent="0.15">
      <c r="A255" s="13"/>
      <c r="B255" s="13"/>
      <c r="C255" s="395"/>
      <c r="D255" s="197"/>
      <c r="E255" s="197"/>
      <c r="F255" s="435" t="s">
        <v>466</v>
      </c>
      <c r="G255" s="197" t="s">
        <v>431</v>
      </c>
      <c r="H255" s="197"/>
      <c r="I255" s="197"/>
      <c r="J255" s="197"/>
      <c r="K255" s="197"/>
      <c r="L255" t="s">
        <v>502</v>
      </c>
      <c r="M255" s="197" t="s">
        <v>262</v>
      </c>
      <c r="N255" s="197"/>
      <c r="O255" s="197"/>
      <c r="P255" s="197"/>
      <c r="Q255" s="197"/>
      <c r="R255" s="197"/>
      <c r="S255" s="197"/>
      <c r="T255" s="197"/>
      <c r="U255" s="197"/>
      <c r="V255" s="197"/>
      <c r="W255" s="197"/>
      <c r="X255" s="197"/>
      <c r="Y255" s="197"/>
      <c r="Z255" s="197"/>
      <c r="AA255" s="197"/>
    </row>
    <row r="256" spans="1:27" ht="13.5" customHeight="1" x14ac:dyDescent="0.15">
      <c r="A256" s="13"/>
      <c r="B256" s="13"/>
      <c r="C256" s="395" t="s">
        <v>467</v>
      </c>
      <c r="D256" s="395" t="s">
        <v>238</v>
      </c>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c r="AA256" s="197"/>
    </row>
    <row r="257" spans="1:27" ht="13.5" customHeight="1" x14ac:dyDescent="0.15">
      <c r="A257" s="13"/>
      <c r="B257" s="13"/>
      <c r="C257" s="395"/>
      <c r="D257" s="395" t="s">
        <v>479</v>
      </c>
      <c r="E257" s="395" t="s">
        <v>238</v>
      </c>
      <c r="F257" s="197"/>
      <c r="G257" s="197"/>
      <c r="H257" s="197"/>
      <c r="I257" s="197"/>
      <c r="J257" s="197"/>
      <c r="K257" s="197"/>
      <c r="L257" s="197"/>
      <c r="M257" s="197"/>
      <c r="N257" s="197"/>
      <c r="O257" s="197"/>
      <c r="P257" s="197"/>
      <c r="Q257" s="197"/>
      <c r="R257" s="197"/>
      <c r="S257" s="197"/>
      <c r="T257" s="197"/>
      <c r="U257" s="197"/>
      <c r="V257" s="197"/>
      <c r="W257" s="197"/>
      <c r="X257" s="197"/>
      <c r="Y257" s="197"/>
      <c r="Z257" s="197"/>
      <c r="AA257" s="197"/>
    </row>
    <row r="258" spans="1:27" ht="13.5" customHeight="1" x14ac:dyDescent="0.15">
      <c r="A258" s="13"/>
      <c r="B258" s="13"/>
      <c r="C258" s="395"/>
      <c r="D258" s="197"/>
      <c r="E258" s="197" t="s">
        <v>466</v>
      </c>
      <c r="F258" s="197" t="s">
        <v>432</v>
      </c>
      <c r="G258" s="197"/>
      <c r="H258" s="197"/>
      <c r="I258" s="197"/>
      <c r="J258" s="197"/>
      <c r="K258" s="197"/>
      <c r="L258" s="197"/>
      <c r="M258" s="197"/>
      <c r="N258" s="197"/>
      <c r="O258" s="197"/>
      <c r="P258" s="197"/>
      <c r="Q258" s="197"/>
      <c r="R258" s="197"/>
      <c r="S258" s="197"/>
      <c r="T258" s="197"/>
      <c r="U258" s="415"/>
      <c r="V258" s="70"/>
      <c r="W258" s="70"/>
      <c r="X258" s="70"/>
      <c r="Y258" s="70"/>
      <c r="Z258" s="70"/>
      <c r="AA258" s="70"/>
    </row>
    <row r="259" spans="1:27" ht="13.5" customHeight="1" x14ac:dyDescent="0.15">
      <c r="A259" s="13"/>
      <c r="B259" s="13"/>
      <c r="C259" s="395"/>
      <c r="D259" s="395" t="s">
        <v>480</v>
      </c>
      <c r="E259" s="395" t="s">
        <v>241</v>
      </c>
      <c r="F259" s="197"/>
      <c r="G259" s="197"/>
      <c r="H259" s="197"/>
      <c r="I259" s="197"/>
      <c r="J259" s="197"/>
      <c r="K259" s="197"/>
      <c r="L259" s="197"/>
      <c r="M259" s="197"/>
      <c r="N259" s="197"/>
      <c r="O259" s="197"/>
      <c r="P259" s="197"/>
      <c r="Q259" s="197"/>
      <c r="R259" s="197"/>
      <c r="S259" s="197"/>
      <c r="T259" s="197"/>
      <c r="U259" s="415"/>
      <c r="V259" s="70"/>
      <c r="W259" s="70"/>
      <c r="X259" s="70"/>
      <c r="Y259" s="70"/>
      <c r="Z259" s="70"/>
      <c r="AA259" s="70"/>
    </row>
    <row r="260" spans="1:27" ht="13.5" customHeight="1" x14ac:dyDescent="0.15">
      <c r="A260" s="13"/>
      <c r="B260" s="13"/>
      <c r="C260" s="395"/>
      <c r="D260" s="197"/>
      <c r="E260" s="435" t="s">
        <v>466</v>
      </c>
      <c r="F260" s="613" t="s">
        <v>433</v>
      </c>
      <c r="G260" s="613"/>
      <c r="H260" s="613"/>
      <c r="I260" s="613"/>
      <c r="J260" s="613"/>
      <c r="K260" s="613"/>
      <c r="L260" s="613"/>
      <c r="M260" s="613"/>
      <c r="N260" s="613"/>
      <c r="O260" s="613"/>
      <c r="P260" s="613"/>
      <c r="Q260" s="613"/>
      <c r="R260" s="613"/>
      <c r="S260" s="613"/>
      <c r="T260" s="613"/>
      <c r="U260" s="613"/>
      <c r="V260" s="613"/>
      <c r="W260" s="613"/>
      <c r="X260" s="613"/>
      <c r="Y260" s="613"/>
      <c r="Z260" s="613"/>
      <c r="AA260" s="613"/>
    </row>
    <row r="261" spans="1:27" ht="13.5" customHeight="1" x14ac:dyDescent="0.15">
      <c r="A261" s="13"/>
      <c r="B261" s="13"/>
      <c r="C261" s="395"/>
      <c r="D261" s="197"/>
      <c r="E261" s="197"/>
      <c r="F261" s="613"/>
      <c r="G261" s="613"/>
      <c r="H261" s="613"/>
      <c r="I261" s="613"/>
      <c r="J261" s="613"/>
      <c r="K261" s="613"/>
      <c r="L261" s="613"/>
      <c r="M261" s="613"/>
      <c r="N261" s="613"/>
      <c r="O261" s="613"/>
      <c r="P261" s="613"/>
      <c r="Q261" s="613"/>
      <c r="R261" s="613"/>
      <c r="S261" s="613"/>
      <c r="T261" s="613"/>
      <c r="U261" s="613"/>
      <c r="V261" s="613"/>
      <c r="W261" s="613"/>
      <c r="X261" s="613"/>
      <c r="Y261" s="613"/>
      <c r="Z261" s="613"/>
      <c r="AA261" s="613"/>
    </row>
    <row r="262" spans="1:27" ht="13.5" customHeight="1" x14ac:dyDescent="0.15">
      <c r="A262" s="13"/>
      <c r="B262" s="13"/>
      <c r="C262" s="395"/>
      <c r="D262" s="197"/>
      <c r="E262" s="435" t="s">
        <v>466</v>
      </c>
      <c r="F262" s="613" t="s">
        <v>733</v>
      </c>
      <c r="G262" s="613"/>
      <c r="H262" s="613"/>
      <c r="I262" s="613"/>
      <c r="J262" s="613"/>
      <c r="K262" s="613"/>
      <c r="L262" s="613"/>
      <c r="M262" s="613"/>
      <c r="N262" s="613"/>
      <c r="O262" s="613"/>
      <c r="P262" s="613"/>
      <c r="Q262" s="613"/>
      <c r="R262" s="613"/>
      <c r="S262" s="613"/>
      <c r="T262" s="613"/>
      <c r="U262" s="613"/>
      <c r="V262" s="613"/>
      <c r="W262" s="613"/>
      <c r="X262" s="613"/>
      <c r="Y262" s="613"/>
      <c r="Z262" s="613"/>
      <c r="AA262" s="613"/>
    </row>
    <row r="263" spans="1:27" ht="13.5" customHeight="1" x14ac:dyDescent="0.15">
      <c r="A263" s="13"/>
      <c r="B263" s="13"/>
      <c r="C263" s="395"/>
      <c r="D263" s="197"/>
      <c r="E263" s="435"/>
      <c r="F263" s="613"/>
      <c r="G263" s="613"/>
      <c r="H263" s="613"/>
      <c r="I263" s="613"/>
      <c r="J263" s="613"/>
      <c r="K263" s="613"/>
      <c r="L263" s="613"/>
      <c r="M263" s="613"/>
      <c r="N263" s="613"/>
      <c r="O263" s="613"/>
      <c r="P263" s="613"/>
      <c r="Q263" s="613"/>
      <c r="R263" s="613"/>
      <c r="S263" s="613"/>
      <c r="T263" s="613"/>
      <c r="U263" s="613"/>
      <c r="V263" s="613"/>
      <c r="W263" s="613"/>
      <c r="X263" s="613"/>
      <c r="Y263" s="613"/>
      <c r="Z263" s="613"/>
      <c r="AA263" s="613"/>
    </row>
    <row r="264" spans="1:27" ht="13.5" customHeight="1" x14ac:dyDescent="0.15">
      <c r="A264" s="13"/>
      <c r="B264" s="13"/>
      <c r="C264" s="395"/>
      <c r="D264" s="197"/>
      <c r="E264" s="435" t="s">
        <v>466</v>
      </c>
      <c r="F264" s="197" t="s">
        <v>522</v>
      </c>
      <c r="G264" s="344"/>
      <c r="H264" s="344"/>
      <c r="I264" s="344"/>
      <c r="J264" s="344"/>
      <c r="K264" s="344"/>
      <c r="L264" s="344"/>
      <c r="M264" s="344"/>
      <c r="N264" s="344"/>
      <c r="O264" s="344"/>
      <c r="P264" s="344"/>
      <c r="Q264" s="344"/>
      <c r="R264" s="344"/>
      <c r="S264" s="344"/>
      <c r="T264" s="344"/>
      <c r="U264" s="344"/>
      <c r="V264" s="344"/>
      <c r="W264" s="344"/>
      <c r="X264" s="344"/>
      <c r="Y264" s="344"/>
      <c r="Z264" s="344"/>
      <c r="AA264" s="344"/>
    </row>
    <row r="265" spans="1:27" ht="13.5" customHeight="1" x14ac:dyDescent="0.15">
      <c r="A265" s="13"/>
      <c r="B265" s="13"/>
      <c r="C265" s="395"/>
      <c r="D265" s="197"/>
      <c r="E265" s="197"/>
      <c r="F265" s="447" t="s">
        <v>113</v>
      </c>
      <c r="G265" s="447"/>
      <c r="H265" s="447"/>
      <c r="I265" s="447"/>
      <c r="J265" s="447"/>
      <c r="K265" s="447"/>
      <c r="L265" s="447"/>
      <c r="M265" s="197"/>
      <c r="N265" s="197"/>
      <c r="O265" s="197"/>
      <c r="P265" s="197"/>
      <c r="Q265" s="197"/>
      <c r="R265" s="197"/>
      <c r="S265" s="197"/>
      <c r="T265" s="197"/>
      <c r="U265" s="415"/>
      <c r="V265" s="70"/>
      <c r="W265" s="70"/>
      <c r="X265" s="70"/>
      <c r="Y265" s="70"/>
      <c r="Z265" s="70"/>
      <c r="AA265" s="70"/>
    </row>
    <row r="266" spans="1:27" ht="13.5" customHeight="1" x14ac:dyDescent="0.15">
      <c r="A266" s="13"/>
      <c r="B266" s="13"/>
      <c r="C266" s="395"/>
      <c r="D266" s="197"/>
      <c r="E266" s="197"/>
      <c r="F266" s="447"/>
      <c r="J266" s="475"/>
      <c r="K266" s="476"/>
      <c r="L266" s="475"/>
      <c r="M266" s="477"/>
      <c r="N266" s="477"/>
      <c r="O266" s="477"/>
      <c r="P266" s="478"/>
      <c r="Q266" s="479"/>
      <c r="R266" s="480"/>
      <c r="S266" s="478"/>
      <c r="T266" s="197"/>
      <c r="U266" s="415"/>
      <c r="V266" s="70"/>
      <c r="W266" s="70"/>
      <c r="X266" s="70"/>
      <c r="Y266" s="70"/>
      <c r="Z266" s="70"/>
      <c r="AA266" s="70"/>
    </row>
    <row r="267" spans="1:27" ht="13.5" customHeight="1" thickBot="1" x14ac:dyDescent="0.2">
      <c r="A267" s="13"/>
      <c r="B267" s="13"/>
      <c r="C267" s="395"/>
      <c r="D267" s="197"/>
      <c r="E267" s="197"/>
      <c r="F267" s="13"/>
      <c r="J267" s="715" t="s">
        <v>238</v>
      </c>
      <c r="K267" s="716"/>
      <c r="L267" s="717" t="s">
        <v>114</v>
      </c>
      <c r="M267" s="718"/>
      <c r="N267" s="718"/>
      <c r="O267" s="718"/>
      <c r="P267" s="719"/>
      <c r="Q267" s="481"/>
      <c r="R267" s="720" t="s">
        <v>115</v>
      </c>
      <c r="S267" s="721"/>
      <c r="T267" s="197"/>
      <c r="U267" s="415"/>
      <c r="V267" s="70"/>
      <c r="W267" s="70"/>
      <c r="X267" s="70"/>
      <c r="Y267" s="70"/>
      <c r="Z267" s="70"/>
      <c r="AA267" s="70"/>
    </row>
    <row r="268" spans="1:27" ht="13.5" customHeight="1" thickTop="1" x14ac:dyDescent="0.15">
      <c r="A268" s="13"/>
      <c r="B268" s="13"/>
      <c r="C268" s="395"/>
      <c r="D268" s="395"/>
      <c r="E268" s="395"/>
      <c r="F268" s="13"/>
      <c r="J268" s="686" t="s">
        <v>39</v>
      </c>
      <c r="K268" s="687"/>
      <c r="L268" s="688" t="s">
        <v>263</v>
      </c>
      <c r="M268" s="689"/>
      <c r="N268" s="689"/>
      <c r="O268" s="690">
        <v>41.06</v>
      </c>
      <c r="P268" s="691"/>
      <c r="Q268" s="461" t="s">
        <v>486</v>
      </c>
      <c r="R268" s="722" t="s">
        <v>503</v>
      </c>
      <c r="S268" s="693"/>
      <c r="T268" s="395"/>
      <c r="U268" s="411"/>
      <c r="V268" s="59"/>
      <c r="W268" s="59"/>
      <c r="X268" s="59"/>
      <c r="Y268" s="59"/>
      <c r="Z268" s="59"/>
      <c r="AA268" s="59"/>
    </row>
    <row r="269" spans="1:27" ht="13.5" customHeight="1" x14ac:dyDescent="0.15">
      <c r="A269" s="13"/>
      <c r="B269" s="13"/>
      <c r="C269" s="395"/>
      <c r="D269" s="395"/>
      <c r="E269" s="395"/>
      <c r="F269" s="395"/>
      <c r="J269" s="664" t="s">
        <v>258</v>
      </c>
      <c r="K269" s="665"/>
      <c r="L269" s="666" t="s">
        <v>264</v>
      </c>
      <c r="M269" s="667"/>
      <c r="N269" s="667"/>
      <c r="O269" s="668" t="s">
        <v>504</v>
      </c>
      <c r="P269" s="669"/>
      <c r="Q269" s="464" t="s">
        <v>117</v>
      </c>
      <c r="R269" s="670" t="s">
        <v>505</v>
      </c>
      <c r="S269" s="671"/>
      <c r="T269" s="395"/>
      <c r="U269" s="411"/>
      <c r="V269" s="59"/>
      <c r="W269" s="59"/>
      <c r="X269" s="59"/>
      <c r="Y269" s="59"/>
      <c r="Z269" s="59"/>
      <c r="AA269" s="59"/>
    </row>
    <row r="270" spans="1:27" ht="13.5" customHeight="1" x14ac:dyDescent="0.15">
      <c r="A270" s="13"/>
      <c r="B270" s="13"/>
      <c r="C270" s="395"/>
      <c r="D270" s="395" t="s">
        <v>482</v>
      </c>
      <c r="E270" s="395" t="s">
        <v>731</v>
      </c>
      <c r="F270" s="445"/>
      <c r="G270" s="73"/>
      <c r="J270" s="482"/>
      <c r="K270" s="482"/>
      <c r="L270" s="66"/>
      <c r="M270" s="66"/>
      <c r="N270" s="66"/>
      <c r="O270" s="445"/>
      <c r="P270" s="445"/>
      <c r="Q270" s="435"/>
      <c r="R270" s="483"/>
      <c r="S270" s="483"/>
      <c r="T270" s="395"/>
      <c r="U270" s="411"/>
      <c r="V270" s="59"/>
      <c r="W270" s="59"/>
      <c r="X270" s="59"/>
      <c r="Y270" s="59"/>
      <c r="Z270" s="59"/>
      <c r="AA270" s="59"/>
    </row>
    <row r="271" spans="1:27" ht="13.5" customHeight="1" x14ac:dyDescent="0.15">
      <c r="A271" s="13"/>
      <c r="B271" s="13"/>
      <c r="C271" s="395"/>
      <c r="D271" s="395"/>
      <c r="E271" s="435" t="s">
        <v>466</v>
      </c>
      <c r="F271" s="197" t="s">
        <v>434</v>
      </c>
      <c r="G271" s="73"/>
      <c r="J271" s="482"/>
      <c r="K271" s="482"/>
      <c r="L271" s="66"/>
      <c r="M271" s="66"/>
      <c r="N271" s="66"/>
      <c r="O271" s="445"/>
      <c r="P271" s="445"/>
      <c r="Q271" s="435"/>
      <c r="R271" s="483"/>
      <c r="S271" s="483"/>
      <c r="T271" s="395"/>
      <c r="U271" s="411"/>
      <c r="V271" s="59"/>
      <c r="W271" s="59"/>
      <c r="X271" s="59"/>
      <c r="Y271" s="59"/>
      <c r="Z271" s="59"/>
      <c r="AA271" s="59"/>
    </row>
    <row r="272" spans="1:27" ht="13.5" customHeight="1" x14ac:dyDescent="0.15">
      <c r="A272" s="13"/>
      <c r="B272" s="13"/>
      <c r="C272" s="395"/>
      <c r="D272" s="395" t="s">
        <v>506</v>
      </c>
      <c r="E272" s="395" t="s">
        <v>732</v>
      </c>
      <c r="F272" s="197"/>
      <c r="G272" s="73"/>
      <c r="J272" s="482"/>
      <c r="K272" s="482"/>
      <c r="L272" s="66"/>
      <c r="M272" s="66"/>
      <c r="N272" s="66"/>
      <c r="O272" s="445"/>
      <c r="P272" s="445"/>
      <c r="Q272" s="435"/>
      <c r="R272" s="483"/>
      <c r="S272" s="483"/>
      <c r="T272" s="395"/>
      <c r="U272" s="411"/>
      <c r="V272" s="59"/>
      <c r="W272" s="59"/>
      <c r="X272" s="59"/>
      <c r="Y272" s="59"/>
      <c r="Z272" s="59"/>
      <c r="AA272" s="59"/>
    </row>
    <row r="273" spans="1:27" ht="13.5" customHeight="1" x14ac:dyDescent="0.15">
      <c r="A273" s="13"/>
      <c r="B273" s="13"/>
      <c r="C273" s="395"/>
      <c r="D273" s="395"/>
      <c r="E273" s="435" t="s">
        <v>466</v>
      </c>
      <c r="F273" s="197" t="s">
        <v>435</v>
      </c>
      <c r="G273" s="73"/>
      <c r="J273" s="482"/>
      <c r="K273" s="482"/>
      <c r="L273" s="66"/>
      <c r="M273" s="66"/>
      <c r="N273" s="66"/>
      <c r="O273" s="445"/>
      <c r="P273" s="445"/>
      <c r="Q273" s="435"/>
      <c r="R273" s="483"/>
      <c r="S273" s="483"/>
      <c r="T273" s="395"/>
      <c r="U273" s="411"/>
      <c r="V273" s="59"/>
      <c r="W273" s="59"/>
      <c r="X273" s="59"/>
      <c r="Y273" s="59"/>
      <c r="Z273" s="59"/>
      <c r="AA273" s="59"/>
    </row>
    <row r="274" spans="1:27" ht="13.5" customHeight="1" x14ac:dyDescent="0.15">
      <c r="A274" s="13"/>
      <c r="B274" s="1" t="s">
        <v>507</v>
      </c>
      <c r="C274" s="395" t="s">
        <v>267</v>
      </c>
      <c r="D274" s="395"/>
      <c r="E274" s="395"/>
      <c r="F274" s="395"/>
      <c r="G274" s="395"/>
      <c r="J274" s="482"/>
      <c r="K274" s="482"/>
      <c r="L274" s="66"/>
      <c r="M274" s="66"/>
      <c r="N274" s="66"/>
      <c r="O274" s="445"/>
      <c r="P274" s="445"/>
      <c r="Q274" s="435"/>
      <c r="R274" s="483"/>
      <c r="S274" s="483"/>
      <c r="T274" s="395"/>
      <c r="U274" s="411"/>
      <c r="V274" s="59"/>
      <c r="W274" s="59"/>
      <c r="X274" s="59"/>
      <c r="Y274" s="59"/>
      <c r="Z274" s="59"/>
      <c r="AA274" s="59"/>
    </row>
    <row r="275" spans="1:27" ht="13.5" customHeight="1" x14ac:dyDescent="0.15">
      <c r="A275" s="13"/>
      <c r="B275" s="1"/>
      <c r="C275" s="395" t="s">
        <v>359</v>
      </c>
      <c r="D275" s="395" t="s">
        <v>239</v>
      </c>
      <c r="E275" s="395"/>
      <c r="F275" s="395"/>
      <c r="G275" s="395"/>
      <c r="J275" s="482"/>
      <c r="K275" s="482"/>
      <c r="L275" s="66"/>
      <c r="M275" s="66"/>
      <c r="N275" s="66"/>
      <c r="O275" s="445"/>
      <c r="P275" s="445"/>
      <c r="Q275" s="435"/>
      <c r="R275" s="483"/>
      <c r="S275" s="483"/>
      <c r="T275" s="395"/>
      <c r="U275" s="411"/>
      <c r="V275" s="59"/>
      <c r="W275" s="59"/>
      <c r="X275" s="59"/>
      <c r="Y275" s="59"/>
      <c r="Z275" s="59"/>
      <c r="AA275" s="59"/>
    </row>
    <row r="276" spans="1:27" ht="13.5" customHeight="1" x14ac:dyDescent="0.15">
      <c r="A276" s="13"/>
      <c r="B276" s="13"/>
      <c r="D276" s="435" t="s">
        <v>466</v>
      </c>
      <c r="E276" s="617" t="s">
        <v>734</v>
      </c>
      <c r="F276" s="617"/>
      <c r="G276" s="617"/>
      <c r="H276" s="617"/>
      <c r="I276" s="617"/>
      <c r="J276" s="617"/>
      <c r="K276" s="617"/>
      <c r="L276" s="617"/>
      <c r="M276" s="617"/>
      <c r="N276" s="617"/>
      <c r="O276" s="617"/>
      <c r="P276" s="617"/>
      <c r="Q276" s="617"/>
      <c r="R276" s="617"/>
      <c r="S276" s="617"/>
      <c r="T276" s="617"/>
      <c r="U276" s="617"/>
      <c r="V276" s="617"/>
      <c r="W276" s="617"/>
      <c r="X276" s="617"/>
      <c r="Y276" s="617"/>
      <c r="Z276" s="617"/>
      <c r="AA276" s="617"/>
    </row>
    <row r="277" spans="1:27" ht="13.5" customHeight="1" x14ac:dyDescent="0.15">
      <c r="A277" s="13"/>
      <c r="B277" s="13"/>
      <c r="C277" s="395"/>
      <c r="D277" s="197"/>
      <c r="E277" s="617"/>
      <c r="F277" s="617"/>
      <c r="G277" s="617"/>
      <c r="H277" s="617"/>
      <c r="I277" s="617"/>
      <c r="J277" s="617"/>
      <c r="K277" s="617"/>
      <c r="L277" s="617"/>
      <c r="M277" s="617"/>
      <c r="N277" s="617"/>
      <c r="O277" s="617"/>
      <c r="P277" s="617"/>
      <c r="Q277" s="617"/>
      <c r="R277" s="617"/>
      <c r="S277" s="617"/>
      <c r="T277" s="617"/>
      <c r="U277" s="617"/>
      <c r="V277" s="617"/>
      <c r="W277" s="617"/>
      <c r="X277" s="617"/>
      <c r="Y277" s="617"/>
      <c r="Z277" s="617"/>
      <c r="AA277" s="617"/>
    </row>
    <row r="278" spans="1:27" x14ac:dyDescent="0.15">
      <c r="A278" s="13"/>
      <c r="B278" s="13"/>
      <c r="C278" s="395" t="s">
        <v>362</v>
      </c>
      <c r="D278" s="395" t="s">
        <v>743</v>
      </c>
      <c r="E278" s="395"/>
      <c r="F278" s="395"/>
      <c r="G278" s="395"/>
      <c r="J278" s="482"/>
      <c r="K278" s="482"/>
      <c r="L278" s="66"/>
      <c r="M278" s="66"/>
      <c r="N278" s="66"/>
      <c r="O278" s="445"/>
      <c r="P278" s="445"/>
      <c r="Q278" s="435"/>
      <c r="R278" s="483"/>
      <c r="S278" s="483"/>
      <c r="T278" s="395"/>
      <c r="U278" s="411"/>
      <c r="V278" s="59"/>
      <c r="W278" s="59"/>
      <c r="X278" s="59"/>
      <c r="Y278" s="59"/>
      <c r="Z278" s="59"/>
      <c r="AA278" s="59"/>
    </row>
    <row r="279" spans="1:27" x14ac:dyDescent="0.15">
      <c r="A279" s="13"/>
      <c r="B279" s="13"/>
      <c r="C279" s="395"/>
      <c r="D279" s="435" t="s">
        <v>466</v>
      </c>
      <c r="E279" s="440" t="s">
        <v>744</v>
      </c>
      <c r="F279" s="440"/>
      <c r="G279" s="440"/>
      <c r="H279" s="440"/>
      <c r="I279" s="440"/>
      <c r="J279" s="440"/>
      <c r="K279" s="440"/>
      <c r="L279" s="440"/>
      <c r="M279" s="440"/>
      <c r="N279" s="440"/>
      <c r="O279" s="440"/>
      <c r="P279" s="440"/>
      <c r="Q279" s="440"/>
      <c r="R279" s="440"/>
      <c r="S279" s="440"/>
      <c r="T279" s="440"/>
      <c r="U279" s="440"/>
      <c r="V279" s="440"/>
      <c r="W279" s="440"/>
      <c r="X279" s="440"/>
      <c r="Y279" s="440"/>
      <c r="Z279" s="440"/>
      <c r="AA279" s="440"/>
    </row>
    <row r="280" spans="1:27" x14ac:dyDescent="0.15">
      <c r="C280" t="s">
        <v>467</v>
      </c>
      <c r="D280" s="395" t="s">
        <v>508</v>
      </c>
    </row>
    <row r="281" spans="1:27" x14ac:dyDescent="0.15">
      <c r="D281" s="435" t="s">
        <v>466</v>
      </c>
      <c r="E281" s="71" t="s">
        <v>509</v>
      </c>
      <c r="F281" s="71"/>
      <c r="G281" s="71"/>
    </row>
    <row r="282" spans="1:27" ht="13.5" customHeight="1" x14ac:dyDescent="0.15">
      <c r="C282" t="s">
        <v>468</v>
      </c>
      <c r="D282" s="395" t="s">
        <v>268</v>
      </c>
    </row>
    <row r="283" spans="1:27" x14ac:dyDescent="0.15">
      <c r="D283" s="435" t="s">
        <v>466</v>
      </c>
      <c r="E283" s="71" t="s">
        <v>735</v>
      </c>
      <c r="F283" s="71"/>
      <c r="G283" s="71"/>
      <c r="H283" s="71"/>
      <c r="I283" s="71"/>
      <c r="J283" s="71"/>
      <c r="K283" s="71"/>
      <c r="L283" s="71"/>
      <c r="M283" s="71"/>
      <c r="N283" s="71"/>
      <c r="O283" s="71"/>
      <c r="P283" s="71"/>
      <c r="Q283" s="71"/>
      <c r="R283" s="71"/>
      <c r="S283" s="71"/>
      <c r="T283" s="71"/>
      <c r="U283" s="71"/>
      <c r="V283" s="71"/>
      <c r="W283" s="71"/>
      <c r="X283" s="71"/>
      <c r="Y283" s="71"/>
      <c r="Z283" s="71"/>
      <c r="AA283" s="71"/>
    </row>
    <row r="284" spans="1:27" x14ac:dyDescent="0.15">
      <c r="D284" s="435" t="s">
        <v>466</v>
      </c>
      <c r="E284" s="713" t="s">
        <v>723</v>
      </c>
      <c r="F284" s="713"/>
      <c r="G284" s="713"/>
      <c r="H284" s="713"/>
      <c r="I284" s="713"/>
      <c r="J284" s="713"/>
      <c r="K284" s="713"/>
      <c r="L284" s="713"/>
      <c r="M284" s="713"/>
      <c r="N284" s="713"/>
      <c r="O284" s="713"/>
      <c r="P284" s="713"/>
      <c r="Q284" s="713"/>
      <c r="R284" s="713"/>
      <c r="S284" s="713"/>
      <c r="T284" s="713"/>
      <c r="U284" s="713"/>
      <c r="V284" s="713"/>
      <c r="W284" s="713"/>
      <c r="X284" s="713"/>
      <c r="Y284" s="713"/>
      <c r="Z284" s="713"/>
      <c r="AA284" s="713"/>
    </row>
    <row r="285" spans="1:27" x14ac:dyDescent="0.15">
      <c r="D285" s="220"/>
      <c r="E285" s="713"/>
      <c r="F285" s="713"/>
      <c r="G285" s="713"/>
      <c r="H285" s="713"/>
      <c r="I285" s="713"/>
      <c r="J285" s="713"/>
      <c r="K285" s="713"/>
      <c r="L285" s="713"/>
      <c r="M285" s="713"/>
      <c r="N285" s="713"/>
      <c r="O285" s="713"/>
      <c r="P285" s="713"/>
      <c r="Q285" s="713"/>
      <c r="R285" s="713"/>
      <c r="S285" s="713"/>
      <c r="T285" s="713"/>
      <c r="U285" s="713"/>
      <c r="V285" s="713"/>
      <c r="W285" s="713"/>
      <c r="X285" s="713"/>
      <c r="Y285" s="713"/>
      <c r="Z285" s="713"/>
      <c r="AA285" s="713"/>
    </row>
    <row r="286" spans="1:27" x14ac:dyDescent="0.15">
      <c r="Z286" t="s">
        <v>270</v>
      </c>
    </row>
  </sheetData>
  <sheetProtection algorithmName="SHA-512" hashValue="9J/Qrq8F+RYgDzDRebxx7QRrBwu1BRdiHhf7GAo76FQNS5fvIF3NgZwSG8QuMeurudU5BbmlqTK64HfITVRgNg==" saltValue="rwSNtkiuEI0yNov2D1aMkQ==" spinCount="100000" sheet="1" objects="1" scenarios="1"/>
  <mergeCells count="152">
    <mergeCell ref="E284:AA285"/>
    <mergeCell ref="E154:AA154"/>
    <mergeCell ref="E155:AA155"/>
    <mergeCell ref="G254:K254"/>
    <mergeCell ref="F260:AA261"/>
    <mergeCell ref="F262:AA263"/>
    <mergeCell ref="J267:K267"/>
    <mergeCell ref="L267:P267"/>
    <mergeCell ref="R267:S267"/>
    <mergeCell ref="J268:K268"/>
    <mergeCell ref="L268:N268"/>
    <mergeCell ref="O268:P268"/>
    <mergeCell ref="R268:S268"/>
    <mergeCell ref="J222:K222"/>
    <mergeCell ref="L222:N222"/>
    <mergeCell ref="O222:P222"/>
    <mergeCell ref="R222:S222"/>
    <mergeCell ref="T222:U222"/>
    <mergeCell ref="F236:AA237"/>
    <mergeCell ref="F240:AA241"/>
    <mergeCell ref="F244:AA245"/>
    <mergeCell ref="E248:AA249"/>
    <mergeCell ref="J220:K220"/>
    <mergeCell ref="L220:N220"/>
    <mergeCell ref="O220:P220"/>
    <mergeCell ref="R220:S220"/>
    <mergeCell ref="T220:U220"/>
    <mergeCell ref="J221:K221"/>
    <mergeCell ref="L221:N221"/>
    <mergeCell ref="O221:P221"/>
    <mergeCell ref="R221:S221"/>
    <mergeCell ref="T221:U221"/>
    <mergeCell ref="T218:U218"/>
    <mergeCell ref="G211:AA212"/>
    <mergeCell ref="F201:AA202"/>
    <mergeCell ref="E179:AA180"/>
    <mergeCell ref="E183:AA184"/>
    <mergeCell ref="F195:AA196"/>
    <mergeCell ref="F204:AA205"/>
    <mergeCell ref="E75:AA76"/>
    <mergeCell ref="E87:AA88"/>
    <mergeCell ref="D95:AA98"/>
    <mergeCell ref="E100:AA101"/>
    <mergeCell ref="E103:AA104"/>
    <mergeCell ref="E105:AA107"/>
    <mergeCell ref="E110:AA111"/>
    <mergeCell ref="D118:AA119"/>
    <mergeCell ref="D120:AA122"/>
    <mergeCell ref="F147:AA148"/>
    <mergeCell ref="E150:AA152"/>
    <mergeCell ref="E157:AA157"/>
    <mergeCell ref="E158:AA158"/>
    <mergeCell ref="E159:AA159"/>
    <mergeCell ref="E160:AA162"/>
    <mergeCell ref="E168:AA169"/>
    <mergeCell ref="E170:AA171"/>
    <mergeCell ref="F206:AA208"/>
    <mergeCell ref="J269:K269"/>
    <mergeCell ref="L269:N269"/>
    <mergeCell ref="O269:P269"/>
    <mergeCell ref="R269:S269"/>
    <mergeCell ref="E276:AA277"/>
    <mergeCell ref="T215:U215"/>
    <mergeCell ref="J216:K216"/>
    <mergeCell ref="R216:S216"/>
    <mergeCell ref="T216:U216"/>
    <mergeCell ref="L216:P216"/>
    <mergeCell ref="J219:K219"/>
    <mergeCell ref="L219:N219"/>
    <mergeCell ref="O219:P219"/>
    <mergeCell ref="R219:S219"/>
    <mergeCell ref="T219:U219"/>
    <mergeCell ref="J217:K217"/>
    <mergeCell ref="L217:N217"/>
    <mergeCell ref="O217:P217"/>
    <mergeCell ref="R217:S217"/>
    <mergeCell ref="T217:U217"/>
    <mergeCell ref="J218:K218"/>
    <mergeCell ref="L218:N218"/>
    <mergeCell ref="O218:P218"/>
    <mergeCell ref="R218:S218"/>
    <mergeCell ref="G209:AA210"/>
    <mergeCell ref="E92:AA93"/>
    <mergeCell ref="G64:L64"/>
    <mergeCell ref="M64:Q64"/>
    <mergeCell ref="R64:AA64"/>
    <mergeCell ref="G65:L65"/>
    <mergeCell ref="M65:Q65"/>
    <mergeCell ref="R65:AA65"/>
    <mergeCell ref="D130:AA131"/>
    <mergeCell ref="E139:AA140"/>
    <mergeCell ref="E142:AA143"/>
    <mergeCell ref="G66:L66"/>
    <mergeCell ref="M66:Q66"/>
    <mergeCell ref="R66:AA66"/>
    <mergeCell ref="G67:L67"/>
    <mergeCell ref="M67:Q67"/>
    <mergeCell ref="R67:AA67"/>
    <mergeCell ref="G68:L68"/>
    <mergeCell ref="M68:Q68"/>
    <mergeCell ref="R68:AA68"/>
    <mergeCell ref="E175:AA176"/>
    <mergeCell ref="G62:L62"/>
    <mergeCell ref="M62:Q62"/>
    <mergeCell ref="R62:AA62"/>
    <mergeCell ref="G63:L63"/>
    <mergeCell ref="M63:Q63"/>
    <mergeCell ref="R63:AA63"/>
    <mergeCell ref="G60:L60"/>
    <mergeCell ref="M60:Q60"/>
    <mergeCell ref="R60:AA60"/>
    <mergeCell ref="G61:L61"/>
    <mergeCell ref="M61:Q61"/>
    <mergeCell ref="R61:AA61"/>
    <mergeCell ref="G58:L58"/>
    <mergeCell ref="M58:Q58"/>
    <mergeCell ref="R58:AA58"/>
    <mergeCell ref="G59:L59"/>
    <mergeCell ref="M59:Q59"/>
    <mergeCell ref="R59:AA59"/>
    <mergeCell ref="G57:L57"/>
    <mergeCell ref="M57:Q57"/>
    <mergeCell ref="R57:AA57"/>
    <mergeCell ref="B2:J2"/>
    <mergeCell ref="K2:Z2"/>
    <mergeCell ref="C5:AA5"/>
    <mergeCell ref="D12:AA19"/>
    <mergeCell ref="D20:F20"/>
    <mergeCell ref="D21:AA23"/>
    <mergeCell ref="G52:L52"/>
    <mergeCell ref="M52:Q52"/>
    <mergeCell ref="R52:AA52"/>
    <mergeCell ref="D26:F30"/>
    <mergeCell ref="C31:AA32"/>
    <mergeCell ref="D34:F36"/>
    <mergeCell ref="B40:AA42"/>
    <mergeCell ref="D51:F51"/>
    <mergeCell ref="G51:L51"/>
    <mergeCell ref="M51:Q51"/>
    <mergeCell ref="R51:AA51"/>
    <mergeCell ref="G53:L53"/>
    <mergeCell ref="M53:Q53"/>
    <mergeCell ref="R53:AA53"/>
    <mergeCell ref="G56:L56"/>
    <mergeCell ref="M56:Q56"/>
    <mergeCell ref="R56:AA56"/>
    <mergeCell ref="G54:L54"/>
    <mergeCell ref="M54:Q54"/>
    <mergeCell ref="R54:AA54"/>
    <mergeCell ref="G55:L55"/>
    <mergeCell ref="M55:Q55"/>
    <mergeCell ref="R55:AA55"/>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2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35"/>
  <sheetViews>
    <sheetView showZeros="0" tabSelected="1" zoomScale="95" zoomScaleNormal="95" workbookViewId="0">
      <pane ySplit="9" topLeftCell="A10" activePane="bottomLeft" state="frozen"/>
      <selection pane="bottomLeft"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A1" s="588">
        <f>T31</f>
        <v>0</v>
      </c>
      <c r="C1" s="91"/>
      <c r="D1" s="136"/>
      <c r="E1" s="137" t="s">
        <v>303</v>
      </c>
      <c r="V1" s="66" t="s">
        <v>320</v>
      </c>
    </row>
    <row r="2" spans="1:56" ht="4.5" customHeight="1" thickBot="1" x14ac:dyDescent="0.2"/>
    <row r="3" spans="1:56" ht="21.75" customHeight="1" thickBot="1" x14ac:dyDescent="0.2">
      <c r="A3" s="217" t="s">
        <v>716</v>
      </c>
      <c r="B3" s="216"/>
      <c r="C3" s="216"/>
      <c r="D3" s="216"/>
      <c r="E3" s="216"/>
      <c r="F3" s="68" t="s">
        <v>746</v>
      </c>
      <c r="G3" s="68"/>
      <c r="H3" s="6"/>
      <c r="I3" s="6"/>
      <c r="J3" s="6"/>
      <c r="K3" s="6"/>
      <c r="L3" s="6"/>
      <c r="M3" s="6"/>
      <c r="N3" s="6"/>
      <c r="O3" s="6"/>
      <c r="P3" s="6"/>
      <c r="Q3" s="6"/>
      <c r="R3" s="6"/>
      <c r="S3" s="6"/>
      <c r="T3" s="340"/>
      <c r="U3" s="127"/>
      <c r="V3" s="128"/>
      <c r="X3" s="7"/>
      <c r="Y3" s="7"/>
      <c r="Z3" s="7"/>
    </row>
    <row r="4" spans="1:56" ht="27" customHeight="1" x14ac:dyDescent="0.15">
      <c r="A4" s="778" t="s">
        <v>129</v>
      </c>
      <c r="B4" s="779"/>
      <c r="C4" s="764"/>
      <c r="D4" s="765"/>
      <c r="E4" s="765"/>
      <c r="F4" s="765"/>
      <c r="G4" s="765"/>
      <c r="H4" s="765"/>
      <c r="I4" s="765"/>
      <c r="J4" s="765"/>
      <c r="K4" s="765"/>
      <c r="L4" s="765"/>
      <c r="M4" s="765"/>
      <c r="N4" s="765"/>
      <c r="O4" s="765"/>
      <c r="P4" s="765"/>
      <c r="Q4" s="765"/>
      <c r="R4" s="765"/>
      <c r="S4" s="765"/>
      <c r="T4" s="766"/>
      <c r="U4" s="129"/>
      <c r="V4" s="130"/>
      <c r="X4" s="121"/>
      <c r="Y4" s="121"/>
      <c r="Z4" s="121"/>
    </row>
    <row r="5" spans="1:56" ht="12" customHeight="1" thickBot="1" x14ac:dyDescent="0.2">
      <c r="A5" s="780"/>
      <c r="B5" s="751"/>
      <c r="C5" s="767"/>
      <c r="D5" s="768"/>
      <c r="E5" s="768"/>
      <c r="F5" s="768"/>
      <c r="G5" s="768"/>
      <c r="H5" s="768"/>
      <c r="I5" s="768"/>
      <c r="J5" s="768"/>
      <c r="K5" s="768"/>
      <c r="L5" s="768"/>
      <c r="M5" s="768"/>
      <c r="N5" s="768"/>
      <c r="O5" s="768"/>
      <c r="P5" s="768"/>
      <c r="Q5" s="768"/>
      <c r="R5" s="768"/>
      <c r="S5" s="768"/>
      <c r="T5" s="769"/>
      <c r="U5" s="759" t="s">
        <v>130</v>
      </c>
      <c r="V5" s="760"/>
      <c r="X5" s="122"/>
      <c r="Y5" s="122"/>
      <c r="Z5" s="122"/>
    </row>
    <row r="6" spans="1:56" ht="27" customHeight="1" x14ac:dyDescent="0.15">
      <c r="A6" s="781" t="s">
        <v>131</v>
      </c>
      <c r="B6" s="745"/>
      <c r="C6" s="785"/>
      <c r="D6" s="786"/>
      <c r="E6" s="786"/>
      <c r="F6" s="786"/>
      <c r="G6" s="786"/>
      <c r="H6" s="786"/>
      <c r="I6" s="787"/>
      <c r="J6" s="761" t="s">
        <v>324</v>
      </c>
      <c r="K6" s="762" t="s">
        <v>287</v>
      </c>
      <c r="L6" s="762"/>
      <c r="M6" s="762"/>
      <c r="N6" s="762"/>
      <c r="O6" s="762"/>
      <c r="P6" s="763"/>
      <c r="Q6" s="770" t="str">
        <f>IF(ISBLANK(U6),"ｸﾘｯｸして団体区分を選択 ⇒","団体区分")</f>
        <v>ｸﾘｯｸして団体区分を選択 ⇒</v>
      </c>
      <c r="R6" s="770"/>
      <c r="S6" s="770"/>
      <c r="T6" s="771"/>
      <c r="U6" s="799"/>
      <c r="V6" s="800"/>
      <c r="X6" s="123"/>
      <c r="Y6" s="123"/>
      <c r="Z6" s="123"/>
    </row>
    <row r="7" spans="1:56" ht="27" customHeight="1" x14ac:dyDescent="0.15">
      <c r="A7" s="784" t="s">
        <v>133</v>
      </c>
      <c r="B7" s="744"/>
      <c r="C7" s="785"/>
      <c r="D7" s="786"/>
      <c r="E7" s="786"/>
      <c r="F7" s="786"/>
      <c r="G7" s="786"/>
      <c r="H7" s="786"/>
      <c r="I7" s="787"/>
      <c r="J7" s="774" t="s">
        <v>448</v>
      </c>
      <c r="K7" s="775"/>
      <c r="L7" s="775"/>
      <c r="M7" s="775"/>
      <c r="N7" s="775"/>
      <c r="O7" s="775"/>
      <c r="P7" s="776"/>
      <c r="Q7" s="772"/>
      <c r="R7" s="772"/>
      <c r="S7" s="772"/>
      <c r="T7" s="772"/>
      <c r="U7" s="772"/>
      <c r="V7" s="773"/>
      <c r="X7" s="123"/>
      <c r="Y7" s="123"/>
      <c r="Z7" s="123"/>
    </row>
    <row r="8" spans="1:56" ht="15.75" customHeight="1" thickBot="1" x14ac:dyDescent="0.2">
      <c r="A8" s="782" t="s">
        <v>325</v>
      </c>
      <c r="B8" s="783"/>
      <c r="C8" s="788"/>
      <c r="D8" s="789"/>
      <c r="E8" s="789"/>
      <c r="F8" s="789"/>
      <c r="G8" s="789"/>
      <c r="H8" s="789"/>
      <c r="I8" s="790"/>
      <c r="J8" s="489"/>
      <c r="K8" s="490"/>
      <c r="L8" s="490"/>
      <c r="M8" s="491"/>
      <c r="N8" s="492"/>
      <c r="O8" s="492"/>
      <c r="P8" s="493"/>
      <c r="Q8" s="494" t="s">
        <v>302</v>
      </c>
      <c r="R8" s="493"/>
      <c r="S8" s="493"/>
      <c r="T8" s="493"/>
      <c r="U8" s="493"/>
      <c r="V8" s="495"/>
      <c r="X8" s="117"/>
      <c r="Y8" s="117"/>
      <c r="Z8" s="117"/>
    </row>
    <row r="9" spans="1:56" ht="27" customHeight="1" thickBot="1" x14ac:dyDescent="0.2">
      <c r="A9" s="791" t="s">
        <v>212</v>
      </c>
      <c r="B9" s="792"/>
      <c r="C9" s="793"/>
      <c r="D9" s="794"/>
      <c r="E9" s="794"/>
      <c r="F9" s="794"/>
      <c r="G9" s="794"/>
      <c r="H9" s="794"/>
      <c r="I9" s="795"/>
      <c r="J9" s="796" t="s">
        <v>447</v>
      </c>
      <c r="K9" s="797" t="s">
        <v>134</v>
      </c>
      <c r="L9" s="797"/>
      <c r="M9" s="797"/>
      <c r="N9" s="797"/>
      <c r="O9" s="797"/>
      <c r="P9" s="797"/>
      <c r="Q9" s="797"/>
      <c r="R9" s="797"/>
      <c r="S9" s="797"/>
      <c r="T9" s="797"/>
      <c r="U9" s="797"/>
      <c r="V9" s="798"/>
      <c r="X9" s="124"/>
      <c r="Y9" s="125" t="str">
        <f>ASC(C9)</f>
        <v/>
      </c>
      <c r="Z9" s="126" t="str">
        <f>ASC(C8)</f>
        <v/>
      </c>
    </row>
    <row r="10" spans="1:56" ht="27" customHeight="1" x14ac:dyDescent="0.15">
      <c r="A10" s="147" t="s">
        <v>292</v>
      </c>
      <c r="B10" s="3"/>
      <c r="C10" s="5"/>
      <c r="D10" s="5"/>
      <c r="E10" s="3"/>
      <c r="F10" s="3"/>
      <c r="G10" s="3"/>
      <c r="H10" s="3"/>
      <c r="I10" s="3"/>
      <c r="J10" s="3"/>
      <c r="K10" s="3"/>
      <c r="L10" s="3"/>
      <c r="M10" s="29"/>
      <c r="N10" s="3"/>
      <c r="O10" s="3"/>
      <c r="P10" s="3"/>
      <c r="Q10" s="3"/>
      <c r="R10" s="3"/>
      <c r="S10" s="13"/>
      <c r="T10" s="13"/>
      <c r="V10" s="146" t="s">
        <v>437</v>
      </c>
      <c r="X10" s="13"/>
      <c r="Y10" s="13"/>
      <c r="Z10" s="13"/>
    </row>
    <row r="11" spans="1:56" ht="14.25" thickBot="1" x14ac:dyDescent="0.2">
      <c r="A11" s="13" t="s">
        <v>135</v>
      </c>
      <c r="B11" s="13"/>
      <c r="C11" s="13" t="s">
        <v>452</v>
      </c>
      <c r="D11" s="13"/>
      <c r="E11" s="13"/>
      <c r="F11" s="13"/>
      <c r="G11" s="13"/>
      <c r="H11" s="13"/>
      <c r="I11" s="13"/>
      <c r="J11" s="13"/>
      <c r="K11" s="13"/>
      <c r="L11" s="13"/>
      <c r="M11" s="13"/>
      <c r="N11" s="13"/>
      <c r="O11" s="13"/>
      <c r="P11" s="13"/>
      <c r="Q11" s="13"/>
      <c r="R11" s="13"/>
      <c r="S11" s="13"/>
      <c r="T11" s="13"/>
      <c r="U11" s="13"/>
      <c r="V11" s="13"/>
    </row>
    <row r="12" spans="1:56" ht="24" customHeight="1" thickBot="1" x14ac:dyDescent="0.2">
      <c r="A12" s="496" t="s">
        <v>747</v>
      </c>
      <c r="B12" s="497"/>
      <c r="C12" s="497"/>
      <c r="D12" s="497"/>
      <c r="E12" s="497"/>
      <c r="F12" s="497"/>
      <c r="G12" s="497"/>
      <c r="H12" s="497"/>
      <c r="I12" s="497"/>
      <c r="J12" s="497"/>
      <c r="K12" s="497"/>
      <c r="L12" s="497"/>
      <c r="M12" s="497"/>
      <c r="N12" s="497"/>
      <c r="O12" s="497"/>
      <c r="P12" s="497"/>
      <c r="Q12" s="497"/>
      <c r="R12" s="497"/>
      <c r="S12" s="497"/>
      <c r="T12" s="497"/>
      <c r="U12" s="497"/>
      <c r="V12" s="498"/>
    </row>
    <row r="13" spans="1:56" ht="18" customHeight="1" x14ac:dyDescent="0.15">
      <c r="A13" s="138"/>
      <c r="B13" s="746" t="s">
        <v>614</v>
      </c>
      <c r="C13" s="747"/>
      <c r="D13" s="747"/>
      <c r="E13" s="747"/>
      <c r="F13" s="747"/>
      <c r="G13" s="747"/>
      <c r="H13" s="747"/>
      <c r="I13" s="747"/>
      <c r="J13" s="747"/>
      <c r="K13" s="747"/>
      <c r="L13" s="747"/>
      <c r="M13" s="747"/>
      <c r="N13" s="747"/>
      <c r="O13" s="747"/>
      <c r="P13" s="777"/>
      <c r="Q13" s="748" t="s">
        <v>615</v>
      </c>
      <c r="R13" s="749"/>
      <c r="S13" s="752" t="s">
        <v>586</v>
      </c>
      <c r="T13" s="753"/>
      <c r="U13" s="8"/>
      <c r="V13" s="139"/>
      <c r="X13" s="52"/>
      <c r="Y13" s="52"/>
      <c r="Z13" s="53"/>
      <c r="AA13" s="53"/>
      <c r="AB13" s="746" t="s">
        <v>282</v>
      </c>
      <c r="AC13" s="747"/>
      <c r="AD13" s="747"/>
      <c r="AE13" s="747"/>
      <c r="AF13" s="747"/>
      <c r="AG13" s="747"/>
      <c r="AH13" s="747"/>
      <c r="AI13" s="747"/>
      <c r="AJ13" s="747"/>
      <c r="AK13" s="747"/>
      <c r="AL13" s="747"/>
      <c r="AM13" s="746" t="s">
        <v>283</v>
      </c>
      <c r="AN13" s="747"/>
      <c r="AO13" s="747"/>
      <c r="AP13" s="747"/>
      <c r="AQ13" s="747"/>
      <c r="AR13" s="747"/>
      <c r="AS13" s="747"/>
      <c r="AT13" s="747"/>
      <c r="AU13" s="747"/>
      <c r="AV13" s="747"/>
      <c r="AW13" s="747"/>
      <c r="AX13" s="739" t="s">
        <v>284</v>
      </c>
      <c r="AY13" s="740"/>
      <c r="AZ13" s="739" t="s">
        <v>616</v>
      </c>
      <c r="BA13" s="740"/>
      <c r="BB13" s="741" t="s">
        <v>148</v>
      </c>
      <c r="BC13" s="742"/>
      <c r="BD13" s="54"/>
    </row>
    <row r="14" spans="1:56" ht="18" customHeight="1" x14ac:dyDescent="0.15">
      <c r="A14" s="138"/>
      <c r="B14" s="743" t="s">
        <v>456</v>
      </c>
      <c r="C14" s="744"/>
      <c r="D14" s="744"/>
      <c r="E14" s="745"/>
      <c r="F14" s="743" t="s">
        <v>15</v>
      </c>
      <c r="G14" s="744"/>
      <c r="H14" s="744"/>
      <c r="I14" s="745"/>
      <c r="J14" s="743" t="s">
        <v>21</v>
      </c>
      <c r="K14" s="744"/>
      <c r="L14" s="744"/>
      <c r="M14" s="745"/>
      <c r="N14" s="743" t="s">
        <v>128</v>
      </c>
      <c r="O14" s="744"/>
      <c r="P14" s="745"/>
      <c r="Q14" s="750"/>
      <c r="R14" s="751"/>
      <c r="S14" s="754"/>
      <c r="T14" s="755"/>
      <c r="U14" s="8"/>
      <c r="V14" s="139"/>
      <c r="X14" s="207"/>
      <c r="Y14" s="368"/>
      <c r="Z14" s="118"/>
      <c r="AA14" s="16"/>
      <c r="AB14" s="743" t="s">
        <v>5</v>
      </c>
      <c r="AC14" s="744"/>
      <c r="AD14" s="744"/>
      <c r="AE14" s="743" t="s">
        <v>136</v>
      </c>
      <c r="AF14" s="744"/>
      <c r="AG14" s="745"/>
      <c r="AH14" s="744" t="s">
        <v>137</v>
      </c>
      <c r="AI14" s="744"/>
      <c r="AJ14" s="744"/>
      <c r="AK14" s="743" t="s">
        <v>128</v>
      </c>
      <c r="AL14" s="744"/>
      <c r="AM14" s="743" t="s">
        <v>5</v>
      </c>
      <c r="AN14" s="744"/>
      <c r="AO14" s="744"/>
      <c r="AP14" s="743" t="s">
        <v>136</v>
      </c>
      <c r="AQ14" s="744"/>
      <c r="AR14" s="744"/>
      <c r="AS14" s="743" t="s">
        <v>137</v>
      </c>
      <c r="AT14" s="744"/>
      <c r="AU14" s="745"/>
      <c r="AV14" s="743" t="s">
        <v>128</v>
      </c>
      <c r="AW14" s="744"/>
      <c r="AX14" s="341" t="s">
        <v>282</v>
      </c>
      <c r="AY14" s="342" t="s">
        <v>283</v>
      </c>
      <c r="AZ14" s="341" t="s">
        <v>282</v>
      </c>
      <c r="BA14" s="342" t="s">
        <v>283</v>
      </c>
      <c r="BB14" s="204" t="s">
        <v>282</v>
      </c>
      <c r="BC14" s="369" t="s">
        <v>283</v>
      </c>
      <c r="BD14" s="56"/>
    </row>
    <row r="15" spans="1:56" ht="23.25" thickBot="1" x14ac:dyDescent="0.2">
      <c r="A15" s="330"/>
      <c r="B15" s="370" t="s">
        <v>138</v>
      </c>
      <c r="C15" s="331" t="s">
        <v>139</v>
      </c>
      <c r="D15" s="331"/>
      <c r="E15" s="587" t="s">
        <v>718</v>
      </c>
      <c r="F15" s="370" t="s">
        <v>138</v>
      </c>
      <c r="G15" s="331" t="s">
        <v>139</v>
      </c>
      <c r="H15" s="331"/>
      <c r="I15" s="333" t="s">
        <v>719</v>
      </c>
      <c r="J15" s="371" t="s">
        <v>138</v>
      </c>
      <c r="K15" s="331" t="s">
        <v>139</v>
      </c>
      <c r="L15" s="331"/>
      <c r="M15" s="587" t="s">
        <v>617</v>
      </c>
      <c r="N15" s="370" t="s">
        <v>138</v>
      </c>
      <c r="O15" s="372"/>
      <c r="P15" s="333" t="s">
        <v>618</v>
      </c>
      <c r="Q15" s="373" t="s">
        <v>140</v>
      </c>
      <c r="R15" s="332" t="s">
        <v>619</v>
      </c>
      <c r="S15" s="317" t="s">
        <v>140</v>
      </c>
      <c r="T15" s="318" t="s">
        <v>587</v>
      </c>
      <c r="U15" s="750" t="s">
        <v>141</v>
      </c>
      <c r="V15" s="840"/>
      <c r="X15" s="208" t="s">
        <v>280</v>
      </c>
      <c r="Y15" s="374" t="s">
        <v>281</v>
      </c>
      <c r="Z15" s="119"/>
      <c r="AA15" s="19"/>
      <c r="AB15" s="120" t="s">
        <v>623</v>
      </c>
      <c r="AC15" s="385" t="s">
        <v>624</v>
      </c>
      <c r="AD15" s="9"/>
      <c r="AE15" s="120" t="s">
        <v>623</v>
      </c>
      <c r="AF15" s="385" t="s">
        <v>624</v>
      </c>
      <c r="AG15" s="11"/>
      <c r="AH15" s="120" t="s">
        <v>623</v>
      </c>
      <c r="AI15" s="385" t="s">
        <v>624</v>
      </c>
      <c r="AJ15" s="9"/>
      <c r="AK15" s="120" t="s">
        <v>623</v>
      </c>
      <c r="AL15" s="375"/>
      <c r="AM15" s="120" t="s">
        <v>623</v>
      </c>
      <c r="AN15" s="385" t="s">
        <v>624</v>
      </c>
      <c r="AO15" s="9"/>
      <c r="AP15" s="120" t="s">
        <v>623</v>
      </c>
      <c r="AQ15" s="385" t="s">
        <v>624</v>
      </c>
      <c r="AR15" s="10"/>
      <c r="AS15" s="120" t="s">
        <v>623</v>
      </c>
      <c r="AT15" s="385" t="s">
        <v>624</v>
      </c>
      <c r="AU15" s="11"/>
      <c r="AV15" s="120" t="s">
        <v>623</v>
      </c>
      <c r="AW15" s="376"/>
      <c r="AX15" s="377" t="s">
        <v>140</v>
      </c>
      <c r="AY15" s="378" t="s">
        <v>140</v>
      </c>
      <c r="AZ15" s="377" t="s">
        <v>140</v>
      </c>
      <c r="BA15" s="378" t="s">
        <v>140</v>
      </c>
      <c r="BB15" s="377" t="s">
        <v>140</v>
      </c>
      <c r="BC15" s="379" t="s">
        <v>140</v>
      </c>
      <c r="BD15" s="488" t="s">
        <v>285</v>
      </c>
    </row>
    <row r="16" spans="1:56" ht="18" customHeight="1" thickTop="1" thickBot="1" x14ac:dyDescent="0.2">
      <c r="A16" s="324" t="s">
        <v>326</v>
      </c>
      <c r="B16" s="325">
        <f>'第1回記録会-男子'!AM106</f>
        <v>0</v>
      </c>
      <c r="C16" s="326">
        <f>'第1回記録会-男子'!AN106</f>
        <v>0</v>
      </c>
      <c r="D16" s="326"/>
      <c r="E16" s="327">
        <f>(B16-C16-D16)*1000</f>
        <v>0</v>
      </c>
      <c r="F16" s="325">
        <f>'第1回記録会-男子'!AP106</f>
        <v>0</v>
      </c>
      <c r="G16" s="326">
        <f>'第1回記録会-男子'!AQ106</f>
        <v>0</v>
      </c>
      <c r="H16" s="326"/>
      <c r="I16" s="327">
        <f>(F16-G16-H16)*1000</f>
        <v>0</v>
      </c>
      <c r="J16" s="325">
        <f>'第1回記録会-男子'!AS106</f>
        <v>0</v>
      </c>
      <c r="K16" s="326">
        <f>'第1回記録会-男子'!AT106</f>
        <v>0</v>
      </c>
      <c r="L16" s="326"/>
      <c r="M16" s="327">
        <f>(J16-K16-L16)*800</f>
        <v>0</v>
      </c>
      <c r="N16" s="325">
        <f>'第1回記録会-ﾘﾚｰ'!D24</f>
        <v>0</v>
      </c>
      <c r="O16" s="326"/>
      <c r="P16" s="328">
        <f>(N16-O16)*2000</f>
        <v>0</v>
      </c>
      <c r="Q16" s="329">
        <f>'第1回記録会-男子'!B106</f>
        <v>0</v>
      </c>
      <c r="R16" s="328">
        <f>Q16*400</f>
        <v>0</v>
      </c>
      <c r="S16" s="319">
        <f>'第1回記録会-男子'!AZ106</f>
        <v>0</v>
      </c>
      <c r="T16" s="320">
        <f>S16*100</f>
        <v>0</v>
      </c>
      <c r="U16" s="841" t="str">
        <f>IF(ISBLANK($U$6),"団体区分を選択",E16+I16+M16+P16+R16+T16)</f>
        <v>団体区分を選択</v>
      </c>
      <c r="V16" s="842"/>
      <c r="X16" s="386">
        <f>T31</f>
        <v>0</v>
      </c>
      <c r="Y16" s="380" t="str">
        <f>ASC($C$9)</f>
        <v/>
      </c>
      <c r="Z16" s="209" t="str">
        <f>IF(RIGHT($C$9,2)="陸協",$C$7,"")</f>
        <v/>
      </c>
      <c r="AA16" s="210" t="s">
        <v>620</v>
      </c>
      <c r="AB16" s="211">
        <f>B16</f>
        <v>0</v>
      </c>
      <c r="AC16" s="212">
        <f>C16</f>
        <v>0</v>
      </c>
      <c r="AD16" s="212"/>
      <c r="AE16" s="211">
        <f>F16</f>
        <v>0</v>
      </c>
      <c r="AF16" s="212">
        <f>G16</f>
        <v>0</v>
      </c>
      <c r="AG16" s="213"/>
      <c r="AH16" s="214">
        <f>J16</f>
        <v>0</v>
      </c>
      <c r="AI16" s="212">
        <f>K16</f>
        <v>0</v>
      </c>
      <c r="AJ16" s="212">
        <f>L16</f>
        <v>0</v>
      </c>
      <c r="AK16" s="211">
        <f>N16</f>
        <v>0</v>
      </c>
      <c r="AL16" s="212"/>
      <c r="AM16" s="211">
        <f>B17</f>
        <v>0</v>
      </c>
      <c r="AN16" s="212">
        <f>C17</f>
        <v>0</v>
      </c>
      <c r="AO16" s="212"/>
      <c r="AP16" s="211">
        <f>F17</f>
        <v>0</v>
      </c>
      <c r="AQ16" s="212">
        <f>G17</f>
        <v>0</v>
      </c>
      <c r="AR16" s="215"/>
      <c r="AS16" s="211">
        <f>J17</f>
        <v>0</v>
      </c>
      <c r="AT16" s="212">
        <f>K17</f>
        <v>0</v>
      </c>
      <c r="AU16" s="213"/>
      <c r="AV16" s="211">
        <f>N17</f>
        <v>0</v>
      </c>
      <c r="AW16" s="215"/>
      <c r="AX16" s="211">
        <f>Q16</f>
        <v>0</v>
      </c>
      <c r="AY16" s="381">
        <f>Q17</f>
        <v>0</v>
      </c>
      <c r="AZ16" s="141">
        <f>S16</f>
        <v>0</v>
      </c>
      <c r="BA16" s="382">
        <f>S17</f>
        <v>0</v>
      </c>
      <c r="BB16" s="141" t="str">
        <f>IF($U$6="大学",S24,"")</f>
        <v/>
      </c>
      <c r="BC16" s="343" t="str">
        <f>IF($U$6="大学",S25,"")</f>
        <v/>
      </c>
      <c r="BD16" s="383" t="str">
        <f>R28</f>
        <v>団体区分を選択</v>
      </c>
    </row>
    <row r="17" spans="1:24" ht="18" customHeight="1" x14ac:dyDescent="0.15">
      <c r="A17" s="334" t="s">
        <v>327</v>
      </c>
      <c r="B17" s="335">
        <f>'第1回記録会-女子'!AM106</f>
        <v>0</v>
      </c>
      <c r="C17" s="336">
        <f>'第1回記録会-女子'!AN106</f>
        <v>0</v>
      </c>
      <c r="D17" s="336"/>
      <c r="E17" s="337">
        <f>(B17-C17-D17)*1000</f>
        <v>0</v>
      </c>
      <c r="F17" s="335">
        <f>'第1回記録会-女子'!AP106</f>
        <v>0</v>
      </c>
      <c r="G17" s="336">
        <f>'第1回記録会-女子'!AQ106</f>
        <v>0</v>
      </c>
      <c r="H17" s="336"/>
      <c r="I17" s="337">
        <f>(F17-G17-H17)*1000</f>
        <v>0</v>
      </c>
      <c r="J17" s="335">
        <f>'第1回記録会-女子'!AS106</f>
        <v>0</v>
      </c>
      <c r="K17" s="336">
        <f>'第1回記録会-女子'!AT106</f>
        <v>0</v>
      </c>
      <c r="L17" s="336"/>
      <c r="M17" s="337">
        <f>(J17-K17-L17)*800</f>
        <v>0</v>
      </c>
      <c r="N17" s="335">
        <f>'第1回記録会-ﾘﾚｰ'!D44</f>
        <v>0</v>
      </c>
      <c r="O17" s="336"/>
      <c r="P17" s="338">
        <f>(N17-O17)*2000</f>
        <v>0</v>
      </c>
      <c r="Q17" s="339">
        <f>'第1回記録会-女子'!B106</f>
        <v>0</v>
      </c>
      <c r="R17" s="338">
        <f>Q17*400</f>
        <v>0</v>
      </c>
      <c r="S17" s="321">
        <f>'第1回記録会-女子'!AZ106</f>
        <v>0</v>
      </c>
      <c r="T17" s="322">
        <f>S17*100</f>
        <v>0</v>
      </c>
      <c r="U17" s="825" t="str">
        <f>IF(ISBLANK($U$6),"団体区分を選択",E17+I17+M17+P17+R17+T17)</f>
        <v>団体区分を選択</v>
      </c>
      <c r="V17" s="826"/>
    </row>
    <row r="18" spans="1:24" ht="18" customHeight="1" thickBot="1" x14ac:dyDescent="0.2">
      <c r="A18" s="140" t="s">
        <v>142</v>
      </c>
      <c r="B18" s="141">
        <f>SUM(B16:B17)</f>
        <v>0</v>
      </c>
      <c r="C18" s="142">
        <f t="shared" ref="C18:V18" si="0">SUM(C16:C17)</f>
        <v>0</v>
      </c>
      <c r="D18" s="142">
        <f t="shared" si="0"/>
        <v>0</v>
      </c>
      <c r="E18" s="143">
        <f t="shared" si="0"/>
        <v>0</v>
      </c>
      <c r="F18" s="141">
        <f t="shared" si="0"/>
        <v>0</v>
      </c>
      <c r="G18" s="142">
        <f t="shared" si="0"/>
        <v>0</v>
      </c>
      <c r="H18" s="142">
        <f t="shared" si="0"/>
        <v>0</v>
      </c>
      <c r="I18" s="143">
        <f t="shared" si="0"/>
        <v>0</v>
      </c>
      <c r="J18" s="141">
        <f t="shared" si="0"/>
        <v>0</v>
      </c>
      <c r="K18" s="142">
        <f t="shared" si="0"/>
        <v>0</v>
      </c>
      <c r="L18" s="142">
        <f t="shared" si="0"/>
        <v>0</v>
      </c>
      <c r="M18" s="143">
        <f t="shared" si="0"/>
        <v>0</v>
      </c>
      <c r="N18" s="141">
        <f t="shared" si="0"/>
        <v>0</v>
      </c>
      <c r="O18" s="142">
        <f t="shared" si="0"/>
        <v>0</v>
      </c>
      <c r="P18" s="144">
        <f t="shared" si="0"/>
        <v>0</v>
      </c>
      <c r="Q18" s="145">
        <f t="shared" si="0"/>
        <v>0</v>
      </c>
      <c r="R18" s="144">
        <f t="shared" si="0"/>
        <v>0</v>
      </c>
      <c r="S18" s="323">
        <f t="shared" si="0"/>
        <v>0</v>
      </c>
      <c r="T18" s="316">
        <f t="shared" si="0"/>
        <v>0</v>
      </c>
      <c r="U18" s="847" t="str">
        <f>IF(ISBLANK($U$6),"団体区分を選択",SUM(U16:U17))</f>
        <v>団体区分を選択</v>
      </c>
      <c r="V18" s="848">
        <f t="shared" si="0"/>
        <v>0</v>
      </c>
    </row>
    <row r="19" spans="1:24" ht="13.5" customHeight="1" x14ac:dyDescent="0.15">
      <c r="A19" s="13"/>
      <c r="B19" s="13"/>
      <c r="C19" s="13"/>
      <c r="D19" s="13"/>
      <c r="E19" s="13"/>
      <c r="F19" s="13"/>
      <c r="G19" s="13"/>
      <c r="H19" s="13"/>
      <c r="I19" s="13"/>
      <c r="J19" s="13"/>
      <c r="K19" s="13"/>
      <c r="L19" s="13"/>
      <c r="M19" s="13"/>
      <c r="N19" s="13"/>
      <c r="O19" s="13"/>
      <c r="P19" s="13"/>
      <c r="Q19" s="13"/>
      <c r="R19" s="13"/>
      <c r="S19" s="13"/>
      <c r="T19" s="13"/>
      <c r="U19" s="13"/>
      <c r="V19" s="586"/>
      <c r="W19" s="384"/>
    </row>
    <row r="20" spans="1:24" ht="15.75" customHeight="1" x14ac:dyDescent="0.15">
      <c r="A20" s="13"/>
      <c r="B20" s="13"/>
      <c r="C20" s="13"/>
      <c r="D20" s="13"/>
      <c r="E20" s="13"/>
      <c r="F20" s="13"/>
      <c r="G20" s="13"/>
      <c r="H20" s="13"/>
      <c r="I20" s="13"/>
      <c r="J20" s="13"/>
      <c r="K20" s="13"/>
      <c r="L20" s="13"/>
      <c r="M20" s="13"/>
      <c r="N20" s="13"/>
      <c r="O20" s="13"/>
      <c r="P20" s="13"/>
      <c r="Q20" s="13"/>
      <c r="R20" s="13"/>
      <c r="S20" s="13"/>
      <c r="T20" s="13"/>
      <c r="U20" s="13"/>
      <c r="V20" s="90"/>
      <c r="W20" s="384"/>
    </row>
    <row r="21" spans="1:24" ht="14.25" thickBot="1" x14ac:dyDescent="0.2">
      <c r="A21" s="13"/>
      <c r="B21" s="13"/>
      <c r="C21" s="13"/>
      <c r="D21" s="13"/>
      <c r="E21" s="13"/>
      <c r="F21" s="13"/>
      <c r="G21" s="13"/>
      <c r="H21" s="13"/>
      <c r="I21" s="13"/>
      <c r="J21" s="13"/>
      <c r="K21" s="13"/>
      <c r="L21" s="13"/>
      <c r="M21" s="13"/>
      <c r="N21" s="13"/>
      <c r="O21" s="13"/>
      <c r="P21" s="13"/>
      <c r="Q21" s="13"/>
      <c r="R21" s="13"/>
      <c r="S21" s="13"/>
      <c r="T21" s="13"/>
      <c r="U21" s="13"/>
      <c r="V21" s="90"/>
      <c r="W21" s="384"/>
    </row>
    <row r="22" spans="1:24" ht="24" customHeight="1" thickTop="1" thickBot="1" x14ac:dyDescent="0.2">
      <c r="A22" s="13"/>
      <c r="B22" s="13"/>
      <c r="C22" s="831" t="s">
        <v>748</v>
      </c>
      <c r="D22" s="832"/>
      <c r="E22" s="832"/>
      <c r="F22" s="832"/>
      <c r="G22" s="832"/>
      <c r="H22" s="832"/>
      <c r="I22" s="832"/>
      <c r="J22" s="832"/>
      <c r="K22" s="832"/>
      <c r="L22" s="832"/>
      <c r="M22" s="832"/>
      <c r="N22" s="832"/>
      <c r="O22" s="833"/>
      <c r="Q22" s="756" t="s">
        <v>621</v>
      </c>
      <c r="R22" s="757"/>
      <c r="S22" s="757"/>
      <c r="T22" s="757"/>
      <c r="U22" s="757"/>
      <c r="V22" s="758"/>
      <c r="W22" s="384"/>
    </row>
    <row r="23" spans="1:24" ht="24" customHeight="1" x14ac:dyDescent="0.15">
      <c r="A23" s="13"/>
      <c r="B23" s="13"/>
      <c r="C23" s="834"/>
      <c r="D23" s="835"/>
      <c r="E23" s="835"/>
      <c r="F23" s="835"/>
      <c r="G23" s="835"/>
      <c r="H23" s="835"/>
      <c r="I23" s="835"/>
      <c r="J23" s="835"/>
      <c r="K23" s="835"/>
      <c r="L23" s="835"/>
      <c r="M23" s="835"/>
      <c r="N23" s="835"/>
      <c r="O23" s="836"/>
      <c r="Q23" s="843"/>
      <c r="R23" s="844"/>
      <c r="S23" s="844" t="s">
        <v>140</v>
      </c>
      <c r="T23" s="844"/>
      <c r="U23" s="845" t="s">
        <v>622</v>
      </c>
      <c r="V23" s="846"/>
      <c r="W23" s="384"/>
    </row>
    <row r="24" spans="1:24" ht="18" customHeight="1" x14ac:dyDescent="0.15">
      <c r="A24" s="13"/>
      <c r="B24" s="13"/>
      <c r="C24" s="834"/>
      <c r="D24" s="835"/>
      <c r="E24" s="835"/>
      <c r="F24" s="835"/>
      <c r="G24" s="835"/>
      <c r="H24" s="835"/>
      <c r="I24" s="835"/>
      <c r="J24" s="835"/>
      <c r="K24" s="835"/>
      <c r="L24" s="835"/>
      <c r="M24" s="835"/>
      <c r="N24" s="835"/>
      <c r="O24" s="836"/>
      <c r="Q24" s="816" t="s">
        <v>326</v>
      </c>
      <c r="R24" s="817"/>
      <c r="S24" s="818"/>
      <c r="T24" s="818"/>
      <c r="U24" s="819" t="str">
        <f>IF(ISBLANK($U$6),"団体区分を選択",IF($U$6&lt;&gt;"大学","",S24*100))</f>
        <v>団体区分を選択</v>
      </c>
      <c r="V24" s="820"/>
      <c r="W24" s="384"/>
    </row>
    <row r="25" spans="1:24" ht="18" customHeight="1" x14ac:dyDescent="0.15">
      <c r="A25" s="13"/>
      <c r="B25" s="13"/>
      <c r="C25" s="834"/>
      <c r="D25" s="835"/>
      <c r="E25" s="835"/>
      <c r="F25" s="835"/>
      <c r="G25" s="835"/>
      <c r="H25" s="835"/>
      <c r="I25" s="835"/>
      <c r="J25" s="835"/>
      <c r="K25" s="835"/>
      <c r="L25" s="835"/>
      <c r="M25" s="835"/>
      <c r="N25" s="835"/>
      <c r="O25" s="836"/>
      <c r="Q25" s="816" t="s">
        <v>327</v>
      </c>
      <c r="R25" s="817"/>
      <c r="S25" s="818"/>
      <c r="T25" s="818"/>
      <c r="U25" s="819" t="str">
        <f>IF(ISBLANK($U$6),"団体区分を選択",IF($U$6&lt;&gt;"大学","",S25*100))</f>
        <v>団体区分を選択</v>
      </c>
      <c r="V25" s="820"/>
      <c r="W25" s="384"/>
    </row>
    <row r="26" spans="1:24" ht="18" customHeight="1" thickBot="1" x14ac:dyDescent="0.2">
      <c r="A26" s="13"/>
      <c r="B26" s="13"/>
      <c r="C26" s="837"/>
      <c r="D26" s="838"/>
      <c r="E26" s="838"/>
      <c r="F26" s="838"/>
      <c r="G26" s="838"/>
      <c r="H26" s="838"/>
      <c r="I26" s="838"/>
      <c r="J26" s="838"/>
      <c r="K26" s="838"/>
      <c r="L26" s="838"/>
      <c r="M26" s="838"/>
      <c r="N26" s="838"/>
      <c r="O26" s="839"/>
      <c r="Q26" s="821" t="s">
        <v>142</v>
      </c>
      <c r="R26" s="822"/>
      <c r="S26" s="822">
        <f>SUM(S24:T25)</f>
        <v>0</v>
      </c>
      <c r="T26" s="822"/>
      <c r="U26" s="823" t="str">
        <f>IF(ISBLANK($U$6),"団体区分を選択",IF($U$6&lt;&gt;"大学","",SUM(U24:U25)))</f>
        <v>団体区分を選択</v>
      </c>
      <c r="V26" s="824">
        <f t="shared" ref="V26" si="1">SUM(V24:V25)</f>
        <v>0</v>
      </c>
      <c r="W26" s="384"/>
    </row>
    <row r="27" spans="1:24" ht="15" thickTop="1" thickBot="1" x14ac:dyDescent="0.2">
      <c r="A27" s="13"/>
      <c r="B27" s="13"/>
      <c r="C27" s="13"/>
      <c r="D27" s="13"/>
      <c r="E27" s="13"/>
      <c r="F27" s="13"/>
      <c r="G27" s="13"/>
      <c r="H27" s="13"/>
      <c r="I27" s="13"/>
      <c r="J27" s="13"/>
      <c r="K27" s="13"/>
      <c r="L27" s="13"/>
      <c r="M27" s="13"/>
      <c r="N27" s="13"/>
      <c r="O27" s="13"/>
      <c r="P27" s="13"/>
      <c r="Q27" s="13"/>
      <c r="R27" s="13"/>
      <c r="S27" s="13"/>
      <c r="T27" s="13"/>
      <c r="U27" s="13"/>
      <c r="V27" s="90"/>
      <c r="W27" s="384"/>
    </row>
    <row r="28" spans="1:24" ht="32.1" customHeight="1" thickBot="1" x14ac:dyDescent="0.2">
      <c r="B28" s="830" t="s">
        <v>717</v>
      </c>
      <c r="C28" s="830"/>
      <c r="D28" s="830"/>
      <c r="E28" s="830"/>
      <c r="F28" s="830"/>
      <c r="G28" s="830"/>
      <c r="H28" s="830"/>
      <c r="I28" s="830"/>
      <c r="J28" s="830"/>
      <c r="K28" s="830"/>
      <c r="L28" s="830"/>
      <c r="M28" s="3"/>
      <c r="N28" s="827" t="s">
        <v>143</v>
      </c>
      <c r="O28" s="828"/>
      <c r="P28" s="828"/>
      <c r="Q28" s="829"/>
      <c r="R28" s="736" t="str">
        <f>IF(ISBLANK($U$6),"団体区分を選択",SUM(U18,U26))</f>
        <v>団体区分を選択</v>
      </c>
      <c r="S28" s="737"/>
      <c r="T28" s="737"/>
      <c r="U28" s="737"/>
      <c r="V28" s="738"/>
      <c r="X28" s="17"/>
    </row>
    <row r="29" spans="1:24" ht="18" customHeight="1" x14ac:dyDescent="0.15">
      <c r="R29" s="74"/>
      <c r="S29" s="74"/>
      <c r="T29" s="74"/>
      <c r="U29" s="3"/>
      <c r="V29" s="3"/>
    </row>
    <row r="30" spans="1:24" ht="18" customHeight="1" thickBot="1" x14ac:dyDescent="0.2">
      <c r="R30" s="74"/>
      <c r="S30" s="74"/>
      <c r="T30" s="74"/>
      <c r="U30" s="13"/>
      <c r="V30" s="13"/>
    </row>
    <row r="31" spans="1:24" ht="18" customHeight="1" x14ac:dyDescent="0.15">
      <c r="A31" s="72" t="s">
        <v>218</v>
      </c>
      <c r="B31" s="3"/>
      <c r="C31" s="3"/>
      <c r="D31" s="3"/>
      <c r="E31" s="12" t="s">
        <v>144</v>
      </c>
      <c r="F31" s="112"/>
      <c r="G31" s="112"/>
      <c r="H31" s="148" t="s">
        <v>328</v>
      </c>
      <c r="I31" s="112"/>
      <c r="J31" s="148" t="s">
        <v>329</v>
      </c>
      <c r="K31" s="74"/>
      <c r="L31" s="74"/>
      <c r="M31" s="74"/>
      <c r="N31" s="74"/>
      <c r="O31" s="74"/>
      <c r="P31" s="74"/>
      <c r="Q31" s="74"/>
      <c r="R31" s="801" t="s">
        <v>605</v>
      </c>
      <c r="S31" s="802"/>
      <c r="T31" s="807"/>
      <c r="U31" s="808"/>
      <c r="V31" s="809"/>
    </row>
    <row r="32" spans="1:24" ht="18" customHeight="1" x14ac:dyDescent="0.15">
      <c r="A32" s="72"/>
      <c r="C32" s="74"/>
      <c r="D32" s="4" t="s">
        <v>221</v>
      </c>
      <c r="E32" s="135"/>
      <c r="F32" s="135"/>
      <c r="G32" s="135"/>
      <c r="H32" s="135"/>
      <c r="I32" s="135"/>
      <c r="J32" s="135"/>
      <c r="K32" s="135"/>
      <c r="L32" s="135"/>
      <c r="M32" s="135"/>
      <c r="N32" s="135"/>
      <c r="O32" s="135"/>
      <c r="P32" s="135"/>
      <c r="Q32" s="74" t="s">
        <v>222</v>
      </c>
      <c r="R32" s="803"/>
      <c r="S32" s="804"/>
      <c r="T32" s="810"/>
      <c r="U32" s="811"/>
      <c r="V32" s="812"/>
    </row>
    <row r="33" spans="1:22" ht="18" customHeight="1" thickBot="1" x14ac:dyDescent="0.2">
      <c r="A33" s="3"/>
      <c r="B33" s="3"/>
      <c r="C33" s="3"/>
      <c r="D33" s="3" t="s">
        <v>145</v>
      </c>
      <c r="E33" s="3"/>
      <c r="F33" s="3"/>
      <c r="G33" s="3"/>
      <c r="H33" s="3"/>
      <c r="I33" s="3"/>
      <c r="J33" s="3"/>
      <c r="K33" s="3"/>
      <c r="L33" s="3"/>
      <c r="M33" s="3"/>
      <c r="N33" s="3"/>
      <c r="O33" s="3"/>
      <c r="Q33" s="3"/>
      <c r="R33" s="805"/>
      <c r="S33" s="806"/>
      <c r="T33" s="813"/>
      <c r="U33" s="814"/>
      <c r="V33" s="815"/>
    </row>
    <row r="34" spans="1:22" x14ac:dyDescent="0.15">
      <c r="A34" s="3"/>
      <c r="B34" s="3"/>
      <c r="C34" s="3"/>
      <c r="D34" s="3" t="s">
        <v>697</v>
      </c>
      <c r="E34" s="3"/>
      <c r="F34" s="3"/>
      <c r="G34" s="3"/>
      <c r="H34" s="3"/>
      <c r="I34" s="3"/>
      <c r="J34" s="3"/>
      <c r="K34" s="3"/>
      <c r="L34" s="3" t="s">
        <v>698</v>
      </c>
      <c r="M34" s="3"/>
      <c r="N34" s="3"/>
      <c r="O34" s="3"/>
      <c r="Q34" s="3"/>
    </row>
    <row r="35" spans="1:22" x14ac:dyDescent="0.15">
      <c r="A35" s="3"/>
      <c r="B35" s="3"/>
      <c r="C35" s="3"/>
      <c r="D35" s="3"/>
      <c r="E35" s="3"/>
      <c r="F35" s="3" t="s">
        <v>277</v>
      </c>
      <c r="G35" s="3"/>
      <c r="H35" s="3"/>
      <c r="I35" s="3"/>
      <c r="J35" s="3"/>
      <c r="K35" s="3"/>
      <c r="N35" s="3"/>
      <c r="O35" s="3"/>
      <c r="Q35" s="3"/>
    </row>
  </sheetData>
  <sheetProtection algorithmName="SHA-512" hashValue="MlTmxnQjF8AUXcAyZ5KrlHCCxFUuDnR+bMpxBI/tWvvY5LF5BxkspKasFDUZvhqGH9LM6TlFbCJ1q0j7V3knug==" saltValue="HcsVdEKhVDRuE0zm8NhFPw==" spinCount="100000" sheet="1" objects="1" scenarios="1"/>
  <mergeCells count="60">
    <mergeCell ref="U15:V15"/>
    <mergeCell ref="U16:V16"/>
    <mergeCell ref="Q23:R23"/>
    <mergeCell ref="S23:T23"/>
    <mergeCell ref="U23:V23"/>
    <mergeCell ref="U18:V18"/>
    <mergeCell ref="B28:L28"/>
    <mergeCell ref="B14:E14"/>
    <mergeCell ref="F14:I14"/>
    <mergeCell ref="J14:M14"/>
    <mergeCell ref="N14:P14"/>
    <mergeCell ref="C22:O26"/>
    <mergeCell ref="C9:I9"/>
    <mergeCell ref="J9:V9"/>
    <mergeCell ref="U6:V6"/>
    <mergeCell ref="R31:S33"/>
    <mergeCell ref="T31:V33"/>
    <mergeCell ref="Q24:R24"/>
    <mergeCell ref="S24:T24"/>
    <mergeCell ref="U24:V24"/>
    <mergeCell ref="Q25:R25"/>
    <mergeCell ref="S25:T25"/>
    <mergeCell ref="U25:V25"/>
    <mergeCell ref="Q26:R26"/>
    <mergeCell ref="S26:T26"/>
    <mergeCell ref="U26:V26"/>
    <mergeCell ref="U17:V17"/>
    <mergeCell ref="N28:Q28"/>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R28:V28"/>
    <mergeCell ref="AZ13:BA13"/>
    <mergeCell ref="BB13:BC13"/>
    <mergeCell ref="AE14:AG14"/>
    <mergeCell ref="AH14:AJ14"/>
    <mergeCell ref="AK14:AL14"/>
    <mergeCell ref="AM14:AO14"/>
    <mergeCell ref="AS14:AU14"/>
    <mergeCell ref="AV14:AW14"/>
    <mergeCell ref="AB13:AL13"/>
    <mergeCell ref="AM13:AW13"/>
    <mergeCell ref="AB14:AD14"/>
    <mergeCell ref="AP14:AR14"/>
    <mergeCell ref="Q13:R14"/>
    <mergeCell ref="S13:T14"/>
    <mergeCell ref="Q22:V22"/>
  </mergeCells>
  <phoneticPr fontId="3"/>
  <conditionalFormatting sqref="R28:V28">
    <cfRule type="expression" dxfId="6" priority="14">
      <formula>ISBLANK($U$6)</formula>
    </cfRule>
  </conditionalFormatting>
  <conditionalFormatting sqref="Q6">
    <cfRule type="expression" dxfId="5" priority="6">
      <formula>ISBLANK($U$6)</formula>
    </cfRule>
  </conditionalFormatting>
  <conditionalFormatting sqref="U16:V16">
    <cfRule type="expression" dxfId="4" priority="5">
      <formula>ISBLANK($U$6)</formula>
    </cfRule>
  </conditionalFormatting>
  <conditionalFormatting sqref="U17:V17">
    <cfRule type="expression" dxfId="3" priority="4">
      <formula>ISBLANK($U$6)</formula>
    </cfRule>
  </conditionalFormatting>
  <conditionalFormatting sqref="U18:V18">
    <cfRule type="expression" dxfId="2" priority="3">
      <formula>ISBLANK($U$6)</formula>
    </cfRule>
  </conditionalFormatting>
  <conditionalFormatting sqref="U26:V26">
    <cfRule type="expression" dxfId="1" priority="2">
      <formula>ISBLANK($U$6)</formula>
    </cfRule>
  </conditionalFormatting>
  <conditionalFormatting sqref="U24:V25">
    <cfRule type="expression" dxfId="0" priority="1">
      <formula>ISBLANK($U$6)</formula>
    </cfRule>
  </conditionalFormatting>
  <dataValidations count="2">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pane ySplit="4" topLeftCell="A5" activePane="bottomLeft" state="frozen"/>
      <selection pane="bottomLeft"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509" customWidth="1"/>
    <col min="37" max="37" width="5.25" style="509" customWidth="1"/>
    <col min="38" max="38" width="3.375" style="509" customWidth="1"/>
    <col min="39" max="51" width="3.625" style="509" customWidth="1"/>
    <col min="52" max="52" width="3.625" style="561" customWidth="1"/>
    <col min="53" max="53" width="3.625" style="567" customWidth="1"/>
    <col min="54" max="54" width="3.625" customWidth="1"/>
    <col min="55" max="55" width="9" style="59" customWidth="1"/>
    <col min="56" max="63" width="9" style="59"/>
  </cols>
  <sheetData>
    <row r="1" spans="1:52" ht="24" customHeight="1" thickBot="1" x14ac:dyDescent="0.25">
      <c r="A1" s="499"/>
      <c r="B1" s="500" t="str">
        <f>総括申込!A3&amp;"-"&amp;総括申込!A12&amp;" - 男子 個人申込一覧表"</f>
        <v>2022年度-第1回神奈川県記録会 兼 国体選考会 - 男子 個人申込一覧表</v>
      </c>
      <c r="C1" s="501"/>
      <c r="D1" s="499"/>
      <c r="E1" s="502"/>
      <c r="F1" s="14"/>
      <c r="G1" s="14"/>
      <c r="H1" s="502"/>
      <c r="I1" s="503"/>
      <c r="J1" s="503"/>
      <c r="K1" s="503"/>
      <c r="L1" s="503"/>
      <c r="M1" s="503"/>
      <c r="N1" s="503"/>
      <c r="O1" s="503"/>
      <c r="P1" s="504"/>
      <c r="Q1" s="504"/>
      <c r="R1" s="504"/>
      <c r="S1" s="504"/>
      <c r="T1" s="505"/>
      <c r="U1" s="506"/>
      <c r="V1" s="851" t="s">
        <v>186</v>
      </c>
      <c r="W1" s="852"/>
      <c r="X1" s="853">
        <f>総括申込!C9</f>
        <v>0</v>
      </c>
      <c r="Y1" s="854"/>
      <c r="Z1" s="855"/>
      <c r="AA1" s="507" t="s">
        <v>193</v>
      </c>
      <c r="AB1" s="508">
        <f>総括申込!T31</f>
        <v>0</v>
      </c>
      <c r="AC1" s="509"/>
      <c r="AD1" s="509"/>
      <c r="AE1" s="509"/>
      <c r="AF1" s="509"/>
      <c r="AG1" s="509"/>
      <c r="AH1" s="510" t="str">
        <f>総括申込!V1</f>
        <v>一般財団法人 神奈川陸上競技協会</v>
      </c>
      <c r="AI1" s="510"/>
      <c r="AJ1" s="510"/>
      <c r="AK1" s="503"/>
      <c r="AL1" s="503"/>
    </row>
    <row r="2" spans="1:52" ht="18" customHeight="1" x14ac:dyDescent="0.15">
      <c r="A2" s="511" t="s">
        <v>173</v>
      </c>
      <c r="B2" s="512" t="s">
        <v>556</v>
      </c>
      <c r="C2" s="513" t="s">
        <v>557</v>
      </c>
      <c r="D2" s="856" t="s">
        <v>321</v>
      </c>
      <c r="E2" s="857"/>
      <c r="F2" s="866" t="s">
        <v>606</v>
      </c>
      <c r="G2" s="867"/>
      <c r="H2" s="858" t="s">
        <v>520</v>
      </c>
      <c r="I2" s="859"/>
      <c r="J2" s="514" t="s">
        <v>146</v>
      </c>
      <c r="K2" s="515" t="s">
        <v>147</v>
      </c>
      <c r="L2" s="516" t="s">
        <v>148</v>
      </c>
      <c r="M2" s="517" t="s">
        <v>149</v>
      </c>
      <c r="N2" s="518" t="s">
        <v>148</v>
      </c>
      <c r="O2" s="517" t="s">
        <v>150</v>
      </c>
      <c r="P2" s="860" t="s">
        <v>449</v>
      </c>
      <c r="Q2" s="862" t="s">
        <v>154</v>
      </c>
      <c r="R2" s="863"/>
      <c r="S2" s="519"/>
      <c r="T2" s="849" t="s">
        <v>151</v>
      </c>
      <c r="U2" s="849"/>
      <c r="V2" s="850"/>
      <c r="W2" s="520"/>
      <c r="X2" s="864" t="s">
        <v>152</v>
      </c>
      <c r="Y2" s="864"/>
      <c r="Z2" s="865"/>
      <c r="AA2" s="520"/>
      <c r="AB2" s="849" t="s">
        <v>153</v>
      </c>
      <c r="AC2" s="849"/>
      <c r="AD2" s="850"/>
      <c r="AE2" s="520"/>
      <c r="AF2" s="849" t="s">
        <v>558</v>
      </c>
      <c r="AG2" s="849"/>
      <c r="AH2" s="850"/>
      <c r="AI2" s="558"/>
      <c r="AJ2" s="558"/>
      <c r="AK2" s="503"/>
      <c r="AL2" s="503"/>
    </row>
    <row r="3" spans="1:52" ht="18" customHeight="1" thickBot="1" x14ac:dyDescent="0.2">
      <c r="A3" s="521" t="s">
        <v>174</v>
      </c>
      <c r="B3" s="522" t="s">
        <v>155</v>
      </c>
      <c r="C3" s="523" t="s">
        <v>559</v>
      </c>
      <c r="D3" s="524" t="s">
        <v>322</v>
      </c>
      <c r="E3" s="525" t="s">
        <v>156</v>
      </c>
      <c r="F3" s="526" t="s">
        <v>607</v>
      </c>
      <c r="G3" s="526" t="s">
        <v>608</v>
      </c>
      <c r="H3" s="527" t="s">
        <v>511</v>
      </c>
      <c r="I3" s="528" t="s">
        <v>512</v>
      </c>
      <c r="J3" s="529" t="s">
        <v>560</v>
      </c>
      <c r="K3" s="530" t="s">
        <v>157</v>
      </c>
      <c r="L3" s="529" t="s">
        <v>158</v>
      </c>
      <c r="M3" s="531" t="s">
        <v>159</v>
      </c>
      <c r="N3" s="532" t="s">
        <v>160</v>
      </c>
      <c r="O3" s="531" t="s">
        <v>161</v>
      </c>
      <c r="P3" s="861"/>
      <c r="Q3" s="569">
        <v>4</v>
      </c>
      <c r="R3" s="570" t="s">
        <v>709</v>
      </c>
      <c r="S3" s="533"/>
      <c r="T3" s="534" t="s">
        <v>162</v>
      </c>
      <c r="U3" s="535" t="s">
        <v>561</v>
      </c>
      <c r="V3" s="536" t="s">
        <v>163</v>
      </c>
      <c r="W3" s="533"/>
      <c r="X3" s="534" t="s">
        <v>162</v>
      </c>
      <c r="Y3" s="535" t="s">
        <v>561</v>
      </c>
      <c r="Z3" s="536" t="s">
        <v>163</v>
      </c>
      <c r="AA3" s="533"/>
      <c r="AB3" s="534" t="s">
        <v>162</v>
      </c>
      <c r="AC3" s="535" t="s">
        <v>561</v>
      </c>
      <c r="AD3" s="536" t="s">
        <v>163</v>
      </c>
      <c r="AE3" s="533"/>
      <c r="AF3" s="534" t="s">
        <v>162</v>
      </c>
      <c r="AG3" s="535" t="s">
        <v>561</v>
      </c>
      <c r="AH3" s="536" t="s">
        <v>163</v>
      </c>
      <c r="AI3" s="559"/>
      <c r="AJ3" s="559"/>
      <c r="AK3" s="503"/>
      <c r="AL3" s="503"/>
    </row>
    <row r="4" spans="1:52" ht="18" customHeight="1" thickBot="1" x14ac:dyDescent="0.2">
      <c r="A4" s="537" t="s">
        <v>164</v>
      </c>
      <c r="B4" s="538" t="s">
        <v>170</v>
      </c>
      <c r="C4" s="538">
        <v>1234</v>
      </c>
      <c r="D4" s="539" t="s">
        <v>1</v>
      </c>
      <c r="E4" s="540" t="s">
        <v>516</v>
      </c>
      <c r="F4" s="541" t="s">
        <v>609</v>
      </c>
      <c r="G4" s="541" t="s">
        <v>610</v>
      </c>
      <c r="H4" s="542" t="s">
        <v>455</v>
      </c>
      <c r="I4" s="543" t="s">
        <v>517</v>
      </c>
      <c r="J4" s="544" t="s">
        <v>563</v>
      </c>
      <c r="K4" s="545" t="s">
        <v>564</v>
      </c>
      <c r="L4" s="544" t="s">
        <v>165</v>
      </c>
      <c r="M4" s="546"/>
      <c r="N4" s="546" t="s">
        <v>1</v>
      </c>
      <c r="O4" s="546" t="s">
        <v>5</v>
      </c>
      <c r="P4" s="547" t="s">
        <v>187</v>
      </c>
      <c r="Q4" s="548" t="s">
        <v>58</v>
      </c>
      <c r="R4" s="547" t="s">
        <v>58</v>
      </c>
      <c r="S4" s="548"/>
      <c r="T4" s="549" t="s">
        <v>4</v>
      </c>
      <c r="U4" s="550" t="s">
        <v>565</v>
      </c>
      <c r="V4" s="551" t="s">
        <v>166</v>
      </c>
      <c r="W4" s="552"/>
      <c r="X4" s="549" t="s">
        <v>9</v>
      </c>
      <c r="Y4" s="550" t="s">
        <v>566</v>
      </c>
      <c r="Z4" s="551" t="s">
        <v>167</v>
      </c>
      <c r="AA4" s="552"/>
      <c r="AB4" s="549" t="s">
        <v>168</v>
      </c>
      <c r="AC4" s="550" t="s">
        <v>567</v>
      </c>
      <c r="AD4" s="551" t="s">
        <v>169</v>
      </c>
      <c r="AE4" s="553"/>
      <c r="AF4" s="549" t="s">
        <v>568</v>
      </c>
      <c r="AG4" s="550" t="s">
        <v>569</v>
      </c>
      <c r="AH4" s="551" t="s">
        <v>570</v>
      </c>
      <c r="AI4" s="560"/>
      <c r="AJ4" s="560"/>
      <c r="AK4" s="503"/>
      <c r="AL4" s="503"/>
      <c r="AM4" s="561"/>
      <c r="AN4" s="561"/>
      <c r="AP4" s="561"/>
      <c r="AQ4" s="561"/>
      <c r="AS4" s="561"/>
      <c r="AT4" s="561"/>
      <c r="AV4" s="561"/>
      <c r="AW4" s="561"/>
      <c r="AZ4" s="507" t="s">
        <v>562</v>
      </c>
    </row>
    <row r="5" spans="1:52" ht="18" customHeight="1" x14ac:dyDescent="0.15">
      <c r="A5" s="554">
        <v>1</v>
      </c>
      <c r="B5" s="225"/>
      <c r="C5" s="44"/>
      <c r="D5" s="30"/>
      <c r="E5" s="226"/>
      <c r="F5" s="31"/>
      <c r="G5" s="31"/>
      <c r="H5" s="227"/>
      <c r="I5" s="32"/>
      <c r="J5" s="33"/>
      <c r="K5" s="34"/>
      <c r="L5" s="33"/>
      <c r="M5" s="35"/>
      <c r="N5" s="35" t="s">
        <v>1</v>
      </c>
      <c r="O5" s="35"/>
      <c r="P5" s="222" t="s">
        <v>187</v>
      </c>
      <c r="Q5" s="48"/>
      <c r="R5" s="45"/>
      <c r="S5" s="223"/>
      <c r="T5" s="42"/>
      <c r="U5" s="50"/>
      <c r="V5" s="228"/>
      <c r="W5" s="357"/>
      <c r="X5" s="42"/>
      <c r="Y5" s="50"/>
      <c r="Z5" s="228"/>
      <c r="AA5" s="357"/>
      <c r="AB5" s="42"/>
      <c r="AC5" s="50"/>
      <c r="AD5" s="228"/>
      <c r="AE5" s="357"/>
      <c r="AF5" s="42"/>
      <c r="AG5" s="50"/>
      <c r="AH5" s="228"/>
      <c r="AK5" s="503"/>
      <c r="AL5" s="503"/>
      <c r="AZ5" s="582" t="str">
        <f>IF(AND(D5&lt;&gt;"",E5&lt;&gt;"",TRIM(D5)=TRIM(D4),TRIM(E5)=TRIM(E4)),1,"")</f>
        <v/>
      </c>
    </row>
    <row r="6" spans="1:52" ht="18" customHeight="1" x14ac:dyDescent="0.15">
      <c r="A6" s="555">
        <v>2</v>
      </c>
      <c r="B6" s="229"/>
      <c r="C6" s="46"/>
      <c r="D6" s="36"/>
      <c r="E6" s="230"/>
      <c r="F6" s="37"/>
      <c r="G6" s="37"/>
      <c r="H6" s="231"/>
      <c r="I6" s="38"/>
      <c r="J6" s="39"/>
      <c r="K6" s="40"/>
      <c r="L6" s="39"/>
      <c r="M6" s="41"/>
      <c r="N6" s="41" t="s">
        <v>1</v>
      </c>
      <c r="O6" s="41"/>
      <c r="P6" s="232" t="s">
        <v>187</v>
      </c>
      <c r="Q6" s="49"/>
      <c r="R6" s="47"/>
      <c r="S6" s="233"/>
      <c r="T6" s="43"/>
      <c r="U6" s="51"/>
      <c r="V6" s="234"/>
      <c r="W6" s="358"/>
      <c r="X6" s="43"/>
      <c r="Y6" s="51"/>
      <c r="Z6" s="234"/>
      <c r="AA6" s="358"/>
      <c r="AB6" s="43"/>
      <c r="AC6" s="51"/>
      <c r="AD6" s="234"/>
      <c r="AE6" s="358"/>
      <c r="AF6" s="43"/>
      <c r="AG6" s="51"/>
      <c r="AH6" s="234"/>
      <c r="AK6" s="503"/>
      <c r="AL6" s="503"/>
      <c r="AZ6" s="582" t="str">
        <f t="shared" ref="AZ6:AZ69" si="0">IF(AND(D6&lt;&gt;"",E6&lt;&gt;"",TRIM(D6)=TRIM(D5),TRIM(E6)=TRIM(E5)),1,"")</f>
        <v/>
      </c>
    </row>
    <row r="7" spans="1:52" ht="18" customHeight="1" x14ac:dyDescent="0.15">
      <c r="A7" s="555">
        <v>3</v>
      </c>
      <c r="B7" s="229"/>
      <c r="C7" s="46"/>
      <c r="D7" s="36"/>
      <c r="E7" s="230"/>
      <c r="F7" s="37"/>
      <c r="G7" s="37"/>
      <c r="H7" s="231"/>
      <c r="I7" s="38"/>
      <c r="J7" s="39"/>
      <c r="K7" s="40"/>
      <c r="L7" s="39"/>
      <c r="M7" s="41"/>
      <c r="N7" s="41" t="s">
        <v>1</v>
      </c>
      <c r="O7" s="41"/>
      <c r="P7" s="232" t="s">
        <v>187</v>
      </c>
      <c r="Q7" s="49"/>
      <c r="R7" s="47"/>
      <c r="S7" s="233"/>
      <c r="T7" s="43"/>
      <c r="U7" s="51"/>
      <c r="V7" s="234"/>
      <c r="W7" s="358"/>
      <c r="X7" s="43"/>
      <c r="Y7" s="51"/>
      <c r="Z7" s="234"/>
      <c r="AA7" s="358"/>
      <c r="AB7" s="43"/>
      <c r="AC7" s="51"/>
      <c r="AD7" s="234"/>
      <c r="AE7" s="358"/>
      <c r="AF7" s="43"/>
      <c r="AG7" s="51"/>
      <c r="AH7" s="234"/>
      <c r="AK7" s="503"/>
      <c r="AL7" s="503"/>
      <c r="AZ7" s="582" t="str">
        <f t="shared" si="0"/>
        <v/>
      </c>
    </row>
    <row r="8" spans="1:52" ht="18" customHeight="1" x14ac:dyDescent="0.15">
      <c r="A8" s="555">
        <v>4</v>
      </c>
      <c r="B8" s="229"/>
      <c r="C8" s="46"/>
      <c r="D8" s="36"/>
      <c r="E8" s="230"/>
      <c r="F8" s="37"/>
      <c r="G8" s="37"/>
      <c r="H8" s="231"/>
      <c r="I8" s="38"/>
      <c r="J8" s="39"/>
      <c r="K8" s="40"/>
      <c r="L8" s="39"/>
      <c r="M8" s="41"/>
      <c r="N8" s="41" t="s">
        <v>1</v>
      </c>
      <c r="O8" s="41"/>
      <c r="P8" s="232" t="s">
        <v>187</v>
      </c>
      <c r="Q8" s="49"/>
      <c r="R8" s="47"/>
      <c r="S8" s="233"/>
      <c r="T8" s="43"/>
      <c r="U8" s="51"/>
      <c r="V8" s="234"/>
      <c r="W8" s="358"/>
      <c r="X8" s="43"/>
      <c r="Y8" s="51"/>
      <c r="Z8" s="234"/>
      <c r="AA8" s="358"/>
      <c r="AB8" s="43"/>
      <c r="AC8" s="51"/>
      <c r="AD8" s="234"/>
      <c r="AE8" s="358"/>
      <c r="AF8" s="43"/>
      <c r="AG8" s="51"/>
      <c r="AH8" s="234"/>
      <c r="AK8" s="503"/>
      <c r="AL8" s="503"/>
      <c r="AZ8" s="582" t="str">
        <f t="shared" si="0"/>
        <v/>
      </c>
    </row>
    <row r="9" spans="1:52" ht="18" customHeight="1" x14ac:dyDescent="0.15">
      <c r="A9" s="556">
        <v>5</v>
      </c>
      <c r="B9" s="235"/>
      <c r="C9" s="108"/>
      <c r="D9" s="92"/>
      <c r="E9" s="236"/>
      <c r="F9" s="93"/>
      <c r="G9" s="93"/>
      <c r="H9" s="237"/>
      <c r="I9" s="94"/>
      <c r="J9" s="95"/>
      <c r="K9" s="96"/>
      <c r="L9" s="95"/>
      <c r="M9" s="97"/>
      <c r="N9" s="97" t="s">
        <v>1</v>
      </c>
      <c r="O9" s="97"/>
      <c r="P9" s="238" t="s">
        <v>187</v>
      </c>
      <c r="Q9" s="115"/>
      <c r="R9" s="109"/>
      <c r="S9" s="239"/>
      <c r="T9" s="104"/>
      <c r="U9" s="105"/>
      <c r="V9" s="240"/>
      <c r="W9" s="359"/>
      <c r="X9" s="104"/>
      <c r="Y9" s="105"/>
      <c r="Z9" s="240"/>
      <c r="AA9" s="359"/>
      <c r="AB9" s="104"/>
      <c r="AC9" s="105"/>
      <c r="AD9" s="240"/>
      <c r="AE9" s="359"/>
      <c r="AF9" s="104"/>
      <c r="AG9" s="105"/>
      <c r="AH9" s="240"/>
      <c r="AK9" s="503"/>
      <c r="AL9" s="503"/>
      <c r="AZ9" s="582" t="str">
        <f t="shared" si="0"/>
        <v/>
      </c>
    </row>
    <row r="10" spans="1:52" ht="18" customHeight="1" x14ac:dyDescent="0.15">
      <c r="A10" s="555">
        <v>6</v>
      </c>
      <c r="B10" s="229"/>
      <c r="C10" s="46"/>
      <c r="D10" s="36"/>
      <c r="E10" s="230"/>
      <c r="F10" s="37"/>
      <c r="G10" s="37"/>
      <c r="H10" s="231"/>
      <c r="I10" s="38"/>
      <c r="J10" s="39"/>
      <c r="K10" s="40"/>
      <c r="L10" s="39"/>
      <c r="M10" s="41"/>
      <c r="N10" s="41" t="s">
        <v>1</v>
      </c>
      <c r="O10" s="41"/>
      <c r="P10" s="241" t="s">
        <v>187</v>
      </c>
      <c r="Q10" s="49"/>
      <c r="R10" s="47"/>
      <c r="S10" s="242"/>
      <c r="T10" s="43"/>
      <c r="U10" s="51"/>
      <c r="V10" s="234"/>
      <c r="W10" s="360"/>
      <c r="X10" s="43"/>
      <c r="Y10" s="51"/>
      <c r="Z10" s="234"/>
      <c r="AA10" s="360"/>
      <c r="AB10" s="43"/>
      <c r="AC10" s="51"/>
      <c r="AD10" s="234"/>
      <c r="AE10" s="360"/>
      <c r="AF10" s="43"/>
      <c r="AG10" s="51"/>
      <c r="AH10" s="234"/>
      <c r="AK10" s="503"/>
      <c r="AL10" s="503"/>
      <c r="AZ10" s="582" t="str">
        <f t="shared" si="0"/>
        <v/>
      </c>
    </row>
    <row r="11" spans="1:52" ht="18" customHeight="1" x14ac:dyDescent="0.15">
      <c r="A11" s="555">
        <v>7</v>
      </c>
      <c r="B11" s="229"/>
      <c r="C11" s="46"/>
      <c r="D11" s="36"/>
      <c r="E11" s="230"/>
      <c r="F11" s="37"/>
      <c r="G11" s="37"/>
      <c r="H11" s="231"/>
      <c r="I11" s="38"/>
      <c r="J11" s="39"/>
      <c r="K11" s="40"/>
      <c r="L11" s="39"/>
      <c r="M11" s="41"/>
      <c r="N11" s="41" t="s">
        <v>1</v>
      </c>
      <c r="O11" s="41"/>
      <c r="P11" s="241" t="s">
        <v>187</v>
      </c>
      <c r="Q11" s="49"/>
      <c r="R11" s="47"/>
      <c r="S11" s="242"/>
      <c r="T11" s="43"/>
      <c r="U11" s="51"/>
      <c r="V11" s="234"/>
      <c r="W11" s="360"/>
      <c r="X11" s="43"/>
      <c r="Y11" s="51"/>
      <c r="Z11" s="234"/>
      <c r="AA11" s="360"/>
      <c r="AB11" s="43"/>
      <c r="AC11" s="51"/>
      <c r="AD11" s="234"/>
      <c r="AE11" s="360"/>
      <c r="AF11" s="43"/>
      <c r="AG11" s="51"/>
      <c r="AH11" s="234"/>
      <c r="AK11" s="503"/>
      <c r="AL11" s="503"/>
      <c r="AZ11" s="582" t="str">
        <f t="shared" si="0"/>
        <v/>
      </c>
    </row>
    <row r="12" spans="1:52" ht="18" customHeight="1" x14ac:dyDescent="0.15">
      <c r="A12" s="555">
        <v>8</v>
      </c>
      <c r="B12" s="229"/>
      <c r="C12" s="46"/>
      <c r="D12" s="36"/>
      <c r="E12" s="230"/>
      <c r="F12" s="37"/>
      <c r="G12" s="37"/>
      <c r="H12" s="231"/>
      <c r="I12" s="38"/>
      <c r="J12" s="39"/>
      <c r="K12" s="40"/>
      <c r="L12" s="39"/>
      <c r="M12" s="41"/>
      <c r="N12" s="41" t="s">
        <v>1</v>
      </c>
      <c r="O12" s="41"/>
      <c r="P12" s="241" t="s">
        <v>187</v>
      </c>
      <c r="Q12" s="49"/>
      <c r="R12" s="47"/>
      <c r="S12" s="242"/>
      <c r="T12" s="43"/>
      <c r="U12" s="51"/>
      <c r="V12" s="234"/>
      <c r="W12" s="360"/>
      <c r="X12" s="43"/>
      <c r="Y12" s="51"/>
      <c r="Z12" s="234"/>
      <c r="AA12" s="360"/>
      <c r="AB12" s="43"/>
      <c r="AC12" s="51"/>
      <c r="AD12" s="234"/>
      <c r="AE12" s="360"/>
      <c r="AF12" s="43"/>
      <c r="AG12" s="51"/>
      <c r="AH12" s="234"/>
      <c r="AK12" s="503"/>
      <c r="AL12" s="503"/>
      <c r="AZ12" s="582" t="str">
        <f t="shared" si="0"/>
        <v/>
      </c>
    </row>
    <row r="13" spans="1:52" ht="18" customHeight="1" x14ac:dyDescent="0.15">
      <c r="A13" s="555">
        <v>9</v>
      </c>
      <c r="B13" s="229"/>
      <c r="C13" s="46"/>
      <c r="D13" s="36"/>
      <c r="E13" s="230"/>
      <c r="F13" s="37"/>
      <c r="G13" s="37"/>
      <c r="H13" s="231"/>
      <c r="I13" s="38"/>
      <c r="J13" s="39"/>
      <c r="K13" s="40"/>
      <c r="L13" s="39"/>
      <c r="M13" s="41"/>
      <c r="N13" s="41" t="s">
        <v>1</v>
      </c>
      <c r="O13" s="41"/>
      <c r="P13" s="241" t="s">
        <v>187</v>
      </c>
      <c r="Q13" s="49"/>
      <c r="R13" s="47"/>
      <c r="S13" s="242"/>
      <c r="T13" s="43"/>
      <c r="U13" s="51"/>
      <c r="V13" s="234"/>
      <c r="W13" s="360"/>
      <c r="X13" s="43"/>
      <c r="Y13" s="51"/>
      <c r="Z13" s="234"/>
      <c r="AA13" s="360"/>
      <c r="AB13" s="43"/>
      <c r="AC13" s="51"/>
      <c r="AD13" s="234"/>
      <c r="AE13" s="360"/>
      <c r="AF13" s="43"/>
      <c r="AG13" s="51"/>
      <c r="AH13" s="234"/>
      <c r="AK13" s="503"/>
      <c r="AL13" s="503"/>
      <c r="AZ13" s="582" t="str">
        <f t="shared" si="0"/>
        <v/>
      </c>
    </row>
    <row r="14" spans="1:52" ht="18" customHeight="1" thickBot="1" x14ac:dyDescent="0.2">
      <c r="A14" s="557">
        <v>10</v>
      </c>
      <c r="B14" s="243"/>
      <c r="C14" s="110"/>
      <c r="D14" s="98"/>
      <c r="E14" s="244"/>
      <c r="F14" s="99"/>
      <c r="G14" s="99"/>
      <c r="H14" s="245"/>
      <c r="I14" s="100"/>
      <c r="J14" s="101"/>
      <c r="K14" s="102"/>
      <c r="L14" s="101"/>
      <c r="M14" s="103"/>
      <c r="N14" s="103" t="s">
        <v>1</v>
      </c>
      <c r="O14" s="103"/>
      <c r="P14" s="246" t="s">
        <v>187</v>
      </c>
      <c r="Q14" s="116"/>
      <c r="R14" s="111"/>
      <c r="S14" s="247"/>
      <c r="T14" s="106"/>
      <c r="U14" s="107"/>
      <c r="V14" s="248"/>
      <c r="W14" s="361"/>
      <c r="X14" s="106"/>
      <c r="Y14" s="107"/>
      <c r="Z14" s="248"/>
      <c r="AA14" s="361"/>
      <c r="AB14" s="106"/>
      <c r="AC14" s="107"/>
      <c r="AD14" s="248"/>
      <c r="AE14" s="361"/>
      <c r="AF14" s="106"/>
      <c r="AG14" s="107"/>
      <c r="AH14" s="248"/>
      <c r="AK14" s="503"/>
      <c r="AL14" s="503"/>
      <c r="AZ14" s="582" t="str">
        <f t="shared" si="0"/>
        <v/>
      </c>
    </row>
    <row r="15" spans="1:52" ht="18" customHeight="1" x14ac:dyDescent="0.15">
      <c r="A15" s="555">
        <v>11</v>
      </c>
      <c r="B15" s="229"/>
      <c r="C15" s="46"/>
      <c r="D15" s="36"/>
      <c r="E15" s="230"/>
      <c r="F15" s="37"/>
      <c r="G15" s="37"/>
      <c r="H15" s="231"/>
      <c r="I15" s="38"/>
      <c r="J15" s="39"/>
      <c r="K15" s="40"/>
      <c r="L15" s="39"/>
      <c r="M15" s="41"/>
      <c r="N15" s="41" t="s">
        <v>1</v>
      </c>
      <c r="O15" s="41"/>
      <c r="P15" s="241" t="s">
        <v>187</v>
      </c>
      <c r="Q15" s="49"/>
      <c r="R15" s="47"/>
      <c r="S15" s="242"/>
      <c r="T15" s="43"/>
      <c r="U15" s="51"/>
      <c r="V15" s="234"/>
      <c r="W15" s="360"/>
      <c r="X15" s="43"/>
      <c r="Y15" s="51"/>
      <c r="Z15" s="234"/>
      <c r="AA15" s="360"/>
      <c r="AB15" s="43"/>
      <c r="AC15" s="51"/>
      <c r="AD15" s="234"/>
      <c r="AE15" s="360"/>
      <c r="AF15" s="43"/>
      <c r="AG15" s="51"/>
      <c r="AH15" s="234"/>
      <c r="AK15" s="503"/>
      <c r="AL15" s="503"/>
      <c r="AZ15" s="582" t="str">
        <f t="shared" si="0"/>
        <v/>
      </c>
    </row>
    <row r="16" spans="1:52" ht="18" customHeight="1" x14ac:dyDescent="0.15">
      <c r="A16" s="555">
        <v>12</v>
      </c>
      <c r="B16" s="229"/>
      <c r="C16" s="46"/>
      <c r="D16" s="36"/>
      <c r="E16" s="230"/>
      <c r="F16" s="37"/>
      <c r="G16" s="37"/>
      <c r="H16" s="231"/>
      <c r="I16" s="38"/>
      <c r="J16" s="39"/>
      <c r="K16" s="40"/>
      <c r="L16" s="39"/>
      <c r="M16" s="41"/>
      <c r="N16" s="41" t="s">
        <v>1</v>
      </c>
      <c r="O16" s="41"/>
      <c r="P16" s="241" t="s">
        <v>187</v>
      </c>
      <c r="Q16" s="49"/>
      <c r="R16" s="47"/>
      <c r="S16" s="242"/>
      <c r="T16" s="43"/>
      <c r="U16" s="51"/>
      <c r="V16" s="234"/>
      <c r="W16" s="360"/>
      <c r="X16" s="43"/>
      <c r="Y16" s="51"/>
      <c r="Z16" s="234"/>
      <c r="AA16" s="360"/>
      <c r="AB16" s="43"/>
      <c r="AC16" s="51"/>
      <c r="AD16" s="234"/>
      <c r="AE16" s="360"/>
      <c r="AF16" s="43"/>
      <c r="AG16" s="51"/>
      <c r="AH16" s="234"/>
      <c r="AK16" s="503"/>
      <c r="AL16" s="503"/>
      <c r="AZ16" s="582" t="str">
        <f t="shared" si="0"/>
        <v/>
      </c>
    </row>
    <row r="17" spans="1:52" ht="18" customHeight="1" x14ac:dyDescent="0.15">
      <c r="A17" s="555">
        <v>13</v>
      </c>
      <c r="B17" s="229"/>
      <c r="C17" s="46"/>
      <c r="D17" s="36"/>
      <c r="E17" s="230"/>
      <c r="F17" s="37"/>
      <c r="G17" s="37"/>
      <c r="H17" s="231"/>
      <c r="I17" s="38"/>
      <c r="J17" s="39"/>
      <c r="K17" s="40"/>
      <c r="L17" s="39"/>
      <c r="M17" s="41"/>
      <c r="N17" s="41" t="s">
        <v>1</v>
      </c>
      <c r="O17" s="41"/>
      <c r="P17" s="241" t="s">
        <v>187</v>
      </c>
      <c r="Q17" s="49"/>
      <c r="R17" s="47"/>
      <c r="S17" s="242"/>
      <c r="T17" s="43"/>
      <c r="U17" s="51"/>
      <c r="V17" s="234"/>
      <c r="W17" s="360"/>
      <c r="X17" s="43"/>
      <c r="Y17" s="51"/>
      <c r="Z17" s="234"/>
      <c r="AA17" s="360"/>
      <c r="AB17" s="43"/>
      <c r="AC17" s="51"/>
      <c r="AD17" s="234"/>
      <c r="AE17" s="360"/>
      <c r="AF17" s="43"/>
      <c r="AG17" s="51"/>
      <c r="AH17" s="234"/>
      <c r="AK17" s="503"/>
      <c r="AL17" s="503"/>
      <c r="AZ17" s="582" t="str">
        <f t="shared" si="0"/>
        <v/>
      </c>
    </row>
    <row r="18" spans="1:52" ht="18" customHeight="1" x14ac:dyDescent="0.15">
      <c r="A18" s="555">
        <v>14</v>
      </c>
      <c r="B18" s="229"/>
      <c r="C18" s="46"/>
      <c r="D18" s="36"/>
      <c r="E18" s="230"/>
      <c r="F18" s="37"/>
      <c r="G18" s="37"/>
      <c r="H18" s="231"/>
      <c r="I18" s="38"/>
      <c r="J18" s="39"/>
      <c r="K18" s="40"/>
      <c r="L18" s="39"/>
      <c r="M18" s="41"/>
      <c r="N18" s="41" t="s">
        <v>1</v>
      </c>
      <c r="O18" s="41"/>
      <c r="P18" s="241" t="s">
        <v>187</v>
      </c>
      <c r="Q18" s="49"/>
      <c r="R18" s="47"/>
      <c r="S18" s="242"/>
      <c r="T18" s="43"/>
      <c r="U18" s="51"/>
      <c r="V18" s="234"/>
      <c r="W18" s="360"/>
      <c r="X18" s="43"/>
      <c r="Y18" s="51"/>
      <c r="Z18" s="234"/>
      <c r="AA18" s="360"/>
      <c r="AB18" s="43"/>
      <c r="AC18" s="51"/>
      <c r="AD18" s="234"/>
      <c r="AE18" s="360"/>
      <c r="AF18" s="43"/>
      <c r="AG18" s="51"/>
      <c r="AH18" s="234"/>
      <c r="AK18" s="503"/>
      <c r="AL18" s="503"/>
      <c r="AZ18" s="582" t="str">
        <f t="shared" si="0"/>
        <v/>
      </c>
    </row>
    <row r="19" spans="1:52" ht="18" customHeight="1" x14ac:dyDescent="0.15">
      <c r="A19" s="556">
        <v>15</v>
      </c>
      <c r="B19" s="235"/>
      <c r="C19" s="108"/>
      <c r="D19" s="92"/>
      <c r="E19" s="236"/>
      <c r="F19" s="93"/>
      <c r="G19" s="93"/>
      <c r="H19" s="237"/>
      <c r="I19" s="94"/>
      <c r="J19" s="95"/>
      <c r="K19" s="96"/>
      <c r="L19" s="95"/>
      <c r="M19" s="97"/>
      <c r="N19" s="97" t="s">
        <v>1</v>
      </c>
      <c r="O19" s="97"/>
      <c r="P19" s="238" t="s">
        <v>187</v>
      </c>
      <c r="Q19" s="115"/>
      <c r="R19" s="109"/>
      <c r="S19" s="239"/>
      <c r="T19" s="104"/>
      <c r="U19" s="105"/>
      <c r="V19" s="240"/>
      <c r="W19" s="359"/>
      <c r="X19" s="104"/>
      <c r="Y19" s="105"/>
      <c r="Z19" s="240"/>
      <c r="AA19" s="359"/>
      <c r="AB19" s="104"/>
      <c r="AC19" s="105"/>
      <c r="AD19" s="240"/>
      <c r="AE19" s="359"/>
      <c r="AF19" s="104"/>
      <c r="AG19" s="105"/>
      <c r="AH19" s="240"/>
      <c r="AK19" s="503"/>
      <c r="AL19" s="503"/>
      <c r="AZ19" s="582" t="str">
        <f t="shared" si="0"/>
        <v/>
      </c>
    </row>
    <row r="20" spans="1:52" ht="18" customHeight="1" x14ac:dyDescent="0.15">
      <c r="A20" s="555">
        <v>16</v>
      </c>
      <c r="B20" s="229"/>
      <c r="C20" s="46"/>
      <c r="D20" s="36"/>
      <c r="E20" s="230"/>
      <c r="F20" s="37"/>
      <c r="G20" s="37"/>
      <c r="H20" s="231"/>
      <c r="I20" s="38"/>
      <c r="J20" s="39"/>
      <c r="K20" s="40"/>
      <c r="L20" s="39"/>
      <c r="M20" s="41"/>
      <c r="N20" s="41" t="s">
        <v>1</v>
      </c>
      <c r="O20" s="41"/>
      <c r="P20" s="241" t="s">
        <v>187</v>
      </c>
      <c r="Q20" s="49"/>
      <c r="R20" s="47"/>
      <c r="S20" s="242"/>
      <c r="T20" s="43"/>
      <c r="U20" s="51"/>
      <c r="V20" s="234"/>
      <c r="W20" s="360"/>
      <c r="X20" s="43"/>
      <c r="Y20" s="51"/>
      <c r="Z20" s="234"/>
      <c r="AA20" s="360"/>
      <c r="AB20" s="43"/>
      <c r="AC20" s="51"/>
      <c r="AD20" s="234"/>
      <c r="AE20" s="360"/>
      <c r="AF20" s="43"/>
      <c r="AG20" s="51"/>
      <c r="AH20" s="234"/>
      <c r="AK20" s="503"/>
      <c r="AL20" s="503"/>
      <c r="AZ20" s="582" t="str">
        <f t="shared" si="0"/>
        <v/>
      </c>
    </row>
    <row r="21" spans="1:52" ht="18" customHeight="1" x14ac:dyDescent="0.15">
      <c r="A21" s="555">
        <v>17</v>
      </c>
      <c r="B21" s="229"/>
      <c r="C21" s="46"/>
      <c r="D21" s="36"/>
      <c r="E21" s="230"/>
      <c r="F21" s="37"/>
      <c r="G21" s="37"/>
      <c r="H21" s="231"/>
      <c r="I21" s="38"/>
      <c r="J21" s="39"/>
      <c r="K21" s="40"/>
      <c r="L21" s="39"/>
      <c r="M21" s="41"/>
      <c r="N21" s="41" t="s">
        <v>1</v>
      </c>
      <c r="O21" s="41"/>
      <c r="P21" s="241" t="s">
        <v>187</v>
      </c>
      <c r="Q21" s="49"/>
      <c r="R21" s="47"/>
      <c r="S21" s="242"/>
      <c r="T21" s="43"/>
      <c r="U21" s="51"/>
      <c r="V21" s="234"/>
      <c r="W21" s="360"/>
      <c r="X21" s="43"/>
      <c r="Y21" s="51"/>
      <c r="Z21" s="234"/>
      <c r="AA21" s="360"/>
      <c r="AB21" s="43"/>
      <c r="AC21" s="51"/>
      <c r="AD21" s="234"/>
      <c r="AE21" s="360"/>
      <c r="AF21" s="43"/>
      <c r="AG21" s="51"/>
      <c r="AH21" s="234"/>
      <c r="AK21" s="503"/>
      <c r="AL21" s="503"/>
      <c r="AZ21" s="582" t="str">
        <f t="shared" si="0"/>
        <v/>
      </c>
    </row>
    <row r="22" spans="1:52" ht="18" customHeight="1" x14ac:dyDescent="0.15">
      <c r="A22" s="555">
        <v>18</v>
      </c>
      <c r="B22" s="229"/>
      <c r="C22" s="46"/>
      <c r="D22" s="36"/>
      <c r="E22" s="230"/>
      <c r="F22" s="37"/>
      <c r="G22" s="37"/>
      <c r="H22" s="231"/>
      <c r="I22" s="38"/>
      <c r="J22" s="39"/>
      <c r="K22" s="40"/>
      <c r="L22" s="39"/>
      <c r="M22" s="41"/>
      <c r="N22" s="41" t="s">
        <v>1</v>
      </c>
      <c r="O22" s="41"/>
      <c r="P22" s="241" t="s">
        <v>187</v>
      </c>
      <c r="Q22" s="49"/>
      <c r="R22" s="47"/>
      <c r="S22" s="242"/>
      <c r="T22" s="43"/>
      <c r="U22" s="51"/>
      <c r="V22" s="234"/>
      <c r="W22" s="360"/>
      <c r="X22" s="43"/>
      <c r="Y22" s="51"/>
      <c r="Z22" s="234"/>
      <c r="AA22" s="360"/>
      <c r="AB22" s="43"/>
      <c r="AC22" s="51"/>
      <c r="AD22" s="234"/>
      <c r="AE22" s="360"/>
      <c r="AF22" s="43"/>
      <c r="AG22" s="51"/>
      <c r="AH22" s="234"/>
      <c r="AK22" s="503"/>
      <c r="AL22" s="503"/>
      <c r="AZ22" s="582" t="str">
        <f t="shared" si="0"/>
        <v/>
      </c>
    </row>
    <row r="23" spans="1:52" ht="18" customHeight="1" x14ac:dyDescent="0.15">
      <c r="A23" s="555">
        <v>19</v>
      </c>
      <c r="B23" s="229"/>
      <c r="C23" s="46"/>
      <c r="D23" s="36"/>
      <c r="E23" s="230"/>
      <c r="F23" s="37"/>
      <c r="G23" s="37"/>
      <c r="H23" s="231"/>
      <c r="I23" s="38"/>
      <c r="J23" s="39"/>
      <c r="K23" s="40"/>
      <c r="L23" s="39"/>
      <c r="M23" s="41"/>
      <c r="N23" s="41" t="s">
        <v>1</v>
      </c>
      <c r="O23" s="41"/>
      <c r="P23" s="241" t="s">
        <v>187</v>
      </c>
      <c r="Q23" s="49"/>
      <c r="R23" s="47"/>
      <c r="S23" s="242"/>
      <c r="T23" s="43"/>
      <c r="U23" s="51"/>
      <c r="V23" s="234"/>
      <c r="W23" s="360"/>
      <c r="X23" s="43"/>
      <c r="Y23" s="51"/>
      <c r="Z23" s="234"/>
      <c r="AA23" s="360"/>
      <c r="AB23" s="43"/>
      <c r="AC23" s="51"/>
      <c r="AD23" s="234"/>
      <c r="AE23" s="360"/>
      <c r="AF23" s="43"/>
      <c r="AG23" s="51"/>
      <c r="AH23" s="234"/>
      <c r="AK23" s="503"/>
      <c r="AL23" s="503"/>
      <c r="AZ23" s="582" t="str">
        <f t="shared" si="0"/>
        <v/>
      </c>
    </row>
    <row r="24" spans="1:52" ht="18" customHeight="1" thickBot="1" x14ac:dyDescent="0.2">
      <c r="A24" s="557">
        <v>20</v>
      </c>
      <c r="B24" s="243"/>
      <c r="C24" s="110"/>
      <c r="D24" s="98"/>
      <c r="E24" s="244"/>
      <c r="F24" s="99"/>
      <c r="G24" s="99"/>
      <c r="H24" s="245"/>
      <c r="I24" s="100"/>
      <c r="J24" s="101"/>
      <c r="K24" s="102"/>
      <c r="L24" s="101"/>
      <c r="M24" s="103"/>
      <c r="N24" s="103" t="s">
        <v>1</v>
      </c>
      <c r="O24" s="103"/>
      <c r="P24" s="246" t="s">
        <v>187</v>
      </c>
      <c r="Q24" s="116"/>
      <c r="R24" s="111"/>
      <c r="S24" s="247"/>
      <c r="T24" s="106"/>
      <c r="U24" s="107"/>
      <c r="V24" s="248"/>
      <c r="W24" s="361"/>
      <c r="X24" s="106"/>
      <c r="Y24" s="107"/>
      <c r="Z24" s="248"/>
      <c r="AA24" s="361"/>
      <c r="AB24" s="106"/>
      <c r="AC24" s="107"/>
      <c r="AD24" s="248"/>
      <c r="AE24" s="361"/>
      <c r="AF24" s="106"/>
      <c r="AG24" s="107"/>
      <c r="AH24" s="248"/>
      <c r="AK24" s="503"/>
      <c r="AL24" s="503"/>
      <c r="AZ24" s="582" t="str">
        <f t="shared" si="0"/>
        <v/>
      </c>
    </row>
    <row r="25" spans="1:52" ht="18" customHeight="1" x14ac:dyDescent="0.15">
      <c r="A25" s="555">
        <v>21</v>
      </c>
      <c r="B25" s="229"/>
      <c r="C25" s="46"/>
      <c r="D25" s="36"/>
      <c r="E25" s="230"/>
      <c r="F25" s="37"/>
      <c r="G25" s="37"/>
      <c r="H25" s="231"/>
      <c r="I25" s="38"/>
      <c r="J25" s="39"/>
      <c r="K25" s="40"/>
      <c r="L25" s="39"/>
      <c r="M25" s="41"/>
      <c r="N25" s="41" t="s">
        <v>1</v>
      </c>
      <c r="O25" s="41"/>
      <c r="P25" s="241" t="s">
        <v>187</v>
      </c>
      <c r="Q25" s="49"/>
      <c r="R25" s="47"/>
      <c r="S25" s="242"/>
      <c r="T25" s="43"/>
      <c r="U25" s="51"/>
      <c r="V25" s="234"/>
      <c r="W25" s="360"/>
      <c r="X25" s="43"/>
      <c r="Y25" s="51"/>
      <c r="Z25" s="234"/>
      <c r="AA25" s="360"/>
      <c r="AB25" s="43"/>
      <c r="AC25" s="51"/>
      <c r="AD25" s="234"/>
      <c r="AE25" s="360"/>
      <c r="AF25" s="43"/>
      <c r="AG25" s="51"/>
      <c r="AH25" s="234"/>
      <c r="AK25" s="503"/>
      <c r="AL25" s="503"/>
      <c r="AZ25" s="582" t="str">
        <f t="shared" si="0"/>
        <v/>
      </c>
    </row>
    <row r="26" spans="1:52" ht="18" customHeight="1" x14ac:dyDescent="0.15">
      <c r="A26" s="555">
        <v>22</v>
      </c>
      <c r="B26" s="229"/>
      <c r="C26" s="46"/>
      <c r="D26" s="36"/>
      <c r="E26" s="230"/>
      <c r="F26" s="37"/>
      <c r="G26" s="37"/>
      <c r="H26" s="231"/>
      <c r="I26" s="38"/>
      <c r="J26" s="39"/>
      <c r="K26" s="40"/>
      <c r="L26" s="39"/>
      <c r="M26" s="41"/>
      <c r="N26" s="41" t="s">
        <v>1</v>
      </c>
      <c r="O26" s="41"/>
      <c r="P26" s="241" t="s">
        <v>187</v>
      </c>
      <c r="Q26" s="49"/>
      <c r="R26" s="47"/>
      <c r="S26" s="242"/>
      <c r="T26" s="43"/>
      <c r="U26" s="51"/>
      <c r="V26" s="234"/>
      <c r="W26" s="360"/>
      <c r="X26" s="43"/>
      <c r="Y26" s="51"/>
      <c r="Z26" s="234"/>
      <c r="AA26" s="360"/>
      <c r="AB26" s="43"/>
      <c r="AC26" s="51"/>
      <c r="AD26" s="234"/>
      <c r="AE26" s="360"/>
      <c r="AF26" s="43"/>
      <c r="AG26" s="51"/>
      <c r="AH26" s="234"/>
      <c r="AK26" s="503"/>
      <c r="AL26" s="503"/>
      <c r="AZ26" s="582" t="str">
        <f t="shared" si="0"/>
        <v/>
      </c>
    </row>
    <row r="27" spans="1:52" ht="18" customHeight="1" x14ac:dyDescent="0.15">
      <c r="A27" s="555">
        <v>23</v>
      </c>
      <c r="B27" s="229"/>
      <c r="C27" s="46"/>
      <c r="D27" s="36"/>
      <c r="E27" s="230"/>
      <c r="F27" s="37"/>
      <c r="G27" s="37"/>
      <c r="H27" s="231"/>
      <c r="I27" s="38"/>
      <c r="J27" s="39"/>
      <c r="K27" s="40"/>
      <c r="L27" s="39"/>
      <c r="M27" s="41"/>
      <c r="N27" s="41" t="s">
        <v>1</v>
      </c>
      <c r="O27" s="41"/>
      <c r="P27" s="241" t="s">
        <v>187</v>
      </c>
      <c r="Q27" s="49"/>
      <c r="R27" s="47"/>
      <c r="S27" s="242"/>
      <c r="T27" s="43"/>
      <c r="U27" s="51"/>
      <c r="V27" s="234"/>
      <c r="W27" s="360"/>
      <c r="X27" s="43"/>
      <c r="Y27" s="51"/>
      <c r="Z27" s="234"/>
      <c r="AA27" s="360"/>
      <c r="AB27" s="43"/>
      <c r="AC27" s="51"/>
      <c r="AD27" s="234"/>
      <c r="AE27" s="360"/>
      <c r="AF27" s="43"/>
      <c r="AG27" s="51"/>
      <c r="AH27" s="234"/>
      <c r="AK27" s="503"/>
      <c r="AL27" s="503"/>
      <c r="AZ27" s="582" t="str">
        <f t="shared" si="0"/>
        <v/>
      </c>
    </row>
    <row r="28" spans="1:52" ht="18" customHeight="1" x14ac:dyDescent="0.15">
      <c r="A28" s="555">
        <v>24</v>
      </c>
      <c r="B28" s="229"/>
      <c r="C28" s="46"/>
      <c r="D28" s="36"/>
      <c r="E28" s="230"/>
      <c r="F28" s="37"/>
      <c r="G28" s="37"/>
      <c r="H28" s="231"/>
      <c r="I28" s="38"/>
      <c r="J28" s="39"/>
      <c r="K28" s="40"/>
      <c r="L28" s="39"/>
      <c r="M28" s="41"/>
      <c r="N28" s="41" t="s">
        <v>1</v>
      </c>
      <c r="O28" s="41"/>
      <c r="P28" s="241" t="s">
        <v>187</v>
      </c>
      <c r="Q28" s="49"/>
      <c r="R28" s="47"/>
      <c r="S28" s="242"/>
      <c r="T28" s="43"/>
      <c r="U28" s="51"/>
      <c r="V28" s="234"/>
      <c r="W28" s="360"/>
      <c r="X28" s="43"/>
      <c r="Y28" s="51"/>
      <c r="Z28" s="234"/>
      <c r="AA28" s="360"/>
      <c r="AB28" s="43"/>
      <c r="AC28" s="51"/>
      <c r="AD28" s="234"/>
      <c r="AE28" s="360"/>
      <c r="AF28" s="43"/>
      <c r="AG28" s="51"/>
      <c r="AH28" s="234"/>
      <c r="AK28" s="503"/>
      <c r="AL28" s="503"/>
      <c r="AZ28" s="582" t="str">
        <f t="shared" si="0"/>
        <v/>
      </c>
    </row>
    <row r="29" spans="1:52" ht="18" customHeight="1" x14ac:dyDescent="0.15">
      <c r="A29" s="556">
        <v>25</v>
      </c>
      <c r="B29" s="235"/>
      <c r="C29" s="108"/>
      <c r="D29" s="92"/>
      <c r="E29" s="236"/>
      <c r="F29" s="93"/>
      <c r="G29" s="93"/>
      <c r="H29" s="237"/>
      <c r="I29" s="94"/>
      <c r="J29" s="95"/>
      <c r="K29" s="96"/>
      <c r="L29" s="95"/>
      <c r="M29" s="97"/>
      <c r="N29" s="97" t="s">
        <v>1</v>
      </c>
      <c r="O29" s="97"/>
      <c r="P29" s="238" t="s">
        <v>187</v>
      </c>
      <c r="Q29" s="115"/>
      <c r="R29" s="109"/>
      <c r="S29" s="239"/>
      <c r="T29" s="104"/>
      <c r="U29" s="105"/>
      <c r="V29" s="240"/>
      <c r="W29" s="359"/>
      <c r="X29" s="104"/>
      <c r="Y29" s="105"/>
      <c r="Z29" s="240"/>
      <c r="AA29" s="359"/>
      <c r="AB29" s="104"/>
      <c r="AC29" s="105"/>
      <c r="AD29" s="240"/>
      <c r="AE29" s="359"/>
      <c r="AF29" s="104"/>
      <c r="AG29" s="105"/>
      <c r="AH29" s="240"/>
      <c r="AK29" s="503"/>
      <c r="AL29" s="503"/>
      <c r="AZ29" s="582" t="str">
        <f t="shared" si="0"/>
        <v/>
      </c>
    </row>
    <row r="30" spans="1:52" ht="18" customHeight="1" x14ac:dyDescent="0.15">
      <c r="A30" s="555">
        <v>26</v>
      </c>
      <c r="B30" s="229"/>
      <c r="C30" s="46"/>
      <c r="D30" s="36"/>
      <c r="E30" s="230"/>
      <c r="F30" s="37"/>
      <c r="G30" s="37"/>
      <c r="H30" s="231"/>
      <c r="I30" s="38"/>
      <c r="J30" s="39"/>
      <c r="K30" s="40"/>
      <c r="L30" s="39"/>
      <c r="M30" s="41"/>
      <c r="N30" s="41" t="s">
        <v>1</v>
      </c>
      <c r="O30" s="41"/>
      <c r="P30" s="241" t="s">
        <v>187</v>
      </c>
      <c r="Q30" s="49"/>
      <c r="R30" s="47"/>
      <c r="S30" s="242"/>
      <c r="T30" s="43"/>
      <c r="U30" s="51"/>
      <c r="V30" s="234"/>
      <c r="W30" s="360"/>
      <c r="X30" s="43"/>
      <c r="Y30" s="51"/>
      <c r="Z30" s="234"/>
      <c r="AA30" s="360"/>
      <c r="AB30" s="43"/>
      <c r="AC30" s="51"/>
      <c r="AD30" s="234"/>
      <c r="AE30" s="360"/>
      <c r="AF30" s="43"/>
      <c r="AG30" s="51"/>
      <c r="AH30" s="234"/>
      <c r="AK30" s="503"/>
      <c r="AL30" s="503"/>
      <c r="AZ30" s="582" t="str">
        <f t="shared" si="0"/>
        <v/>
      </c>
    </row>
    <row r="31" spans="1:52" ht="18" customHeight="1" x14ac:dyDescent="0.15">
      <c r="A31" s="555">
        <v>27</v>
      </c>
      <c r="B31" s="229"/>
      <c r="C31" s="46"/>
      <c r="D31" s="36"/>
      <c r="E31" s="230"/>
      <c r="F31" s="37"/>
      <c r="G31" s="37"/>
      <c r="H31" s="231"/>
      <c r="I31" s="38"/>
      <c r="J31" s="39"/>
      <c r="K31" s="40"/>
      <c r="L31" s="39"/>
      <c r="M31" s="41"/>
      <c r="N31" s="41" t="s">
        <v>1</v>
      </c>
      <c r="O31" s="41"/>
      <c r="P31" s="241" t="s">
        <v>187</v>
      </c>
      <c r="Q31" s="49"/>
      <c r="R31" s="47"/>
      <c r="S31" s="242"/>
      <c r="T31" s="43"/>
      <c r="U31" s="51"/>
      <c r="V31" s="234"/>
      <c r="W31" s="360"/>
      <c r="X31" s="43"/>
      <c r="Y31" s="51"/>
      <c r="Z31" s="234"/>
      <c r="AA31" s="360"/>
      <c r="AB31" s="43"/>
      <c r="AC31" s="51"/>
      <c r="AD31" s="234"/>
      <c r="AE31" s="360"/>
      <c r="AF31" s="43"/>
      <c r="AG31" s="51"/>
      <c r="AH31" s="234"/>
      <c r="AK31" s="503"/>
      <c r="AL31" s="503"/>
      <c r="AZ31" s="582" t="str">
        <f t="shared" si="0"/>
        <v/>
      </c>
    </row>
    <row r="32" spans="1:52" ht="18" customHeight="1" x14ac:dyDescent="0.15">
      <c r="A32" s="555">
        <v>28</v>
      </c>
      <c r="B32" s="229"/>
      <c r="C32" s="46"/>
      <c r="D32" s="36"/>
      <c r="E32" s="230"/>
      <c r="F32" s="37"/>
      <c r="G32" s="37"/>
      <c r="H32" s="231"/>
      <c r="I32" s="38"/>
      <c r="J32" s="39"/>
      <c r="K32" s="40"/>
      <c r="L32" s="39"/>
      <c r="M32" s="41"/>
      <c r="N32" s="41" t="s">
        <v>1</v>
      </c>
      <c r="O32" s="41"/>
      <c r="P32" s="241" t="s">
        <v>187</v>
      </c>
      <c r="Q32" s="49"/>
      <c r="R32" s="47"/>
      <c r="S32" s="242"/>
      <c r="T32" s="43"/>
      <c r="U32" s="51"/>
      <c r="V32" s="234"/>
      <c r="W32" s="360"/>
      <c r="X32" s="43"/>
      <c r="Y32" s="51"/>
      <c r="Z32" s="234"/>
      <c r="AA32" s="360"/>
      <c r="AB32" s="43"/>
      <c r="AC32" s="51"/>
      <c r="AD32" s="234"/>
      <c r="AE32" s="360"/>
      <c r="AF32" s="43"/>
      <c r="AG32" s="51"/>
      <c r="AH32" s="234"/>
      <c r="AK32" s="503"/>
      <c r="AL32" s="503"/>
      <c r="AZ32" s="582" t="str">
        <f t="shared" si="0"/>
        <v/>
      </c>
    </row>
    <row r="33" spans="1:52" ht="18" customHeight="1" x14ac:dyDescent="0.15">
      <c r="A33" s="555">
        <v>29</v>
      </c>
      <c r="B33" s="229"/>
      <c r="C33" s="46"/>
      <c r="D33" s="36"/>
      <c r="E33" s="230"/>
      <c r="F33" s="37"/>
      <c r="G33" s="37"/>
      <c r="H33" s="231"/>
      <c r="I33" s="38"/>
      <c r="J33" s="39"/>
      <c r="K33" s="40"/>
      <c r="L33" s="39"/>
      <c r="M33" s="41"/>
      <c r="N33" s="41" t="s">
        <v>1</v>
      </c>
      <c r="O33" s="41"/>
      <c r="P33" s="241" t="s">
        <v>187</v>
      </c>
      <c r="Q33" s="49"/>
      <c r="R33" s="47"/>
      <c r="S33" s="242"/>
      <c r="T33" s="43"/>
      <c r="U33" s="51"/>
      <c r="V33" s="234"/>
      <c r="W33" s="360"/>
      <c r="X33" s="43"/>
      <c r="Y33" s="51"/>
      <c r="Z33" s="234"/>
      <c r="AA33" s="360"/>
      <c r="AB33" s="43"/>
      <c r="AC33" s="51"/>
      <c r="AD33" s="234"/>
      <c r="AE33" s="360"/>
      <c r="AF33" s="43"/>
      <c r="AG33" s="51"/>
      <c r="AH33" s="234"/>
      <c r="AL33" s="503"/>
      <c r="AZ33" s="582" t="str">
        <f t="shared" si="0"/>
        <v/>
      </c>
    </row>
    <row r="34" spans="1:52" ht="18" customHeight="1" thickBot="1" x14ac:dyDescent="0.2">
      <c r="A34" s="557">
        <v>30</v>
      </c>
      <c r="B34" s="243"/>
      <c r="C34" s="110"/>
      <c r="D34" s="98"/>
      <c r="E34" s="244"/>
      <c r="F34" s="99"/>
      <c r="G34" s="99"/>
      <c r="H34" s="245"/>
      <c r="I34" s="100"/>
      <c r="J34" s="101"/>
      <c r="K34" s="102"/>
      <c r="L34" s="101"/>
      <c r="M34" s="103"/>
      <c r="N34" s="103" t="s">
        <v>1</v>
      </c>
      <c r="O34" s="103"/>
      <c r="P34" s="246" t="s">
        <v>187</v>
      </c>
      <c r="Q34" s="116"/>
      <c r="R34" s="111"/>
      <c r="S34" s="247"/>
      <c r="T34" s="106"/>
      <c r="U34" s="107"/>
      <c r="V34" s="248"/>
      <c r="W34" s="361"/>
      <c r="X34" s="106"/>
      <c r="Y34" s="107"/>
      <c r="Z34" s="248"/>
      <c r="AA34" s="361"/>
      <c r="AB34" s="106"/>
      <c r="AC34" s="107"/>
      <c r="AD34" s="248"/>
      <c r="AE34" s="361"/>
      <c r="AF34" s="106"/>
      <c r="AG34" s="107"/>
      <c r="AH34" s="248"/>
      <c r="AL34" s="503"/>
      <c r="AZ34" s="582" t="str">
        <f t="shared" si="0"/>
        <v/>
      </c>
    </row>
    <row r="35" spans="1:52" ht="18" customHeight="1" x14ac:dyDescent="0.15">
      <c r="A35" s="555">
        <v>31</v>
      </c>
      <c r="B35" s="229"/>
      <c r="C35" s="46"/>
      <c r="D35" s="36"/>
      <c r="E35" s="230"/>
      <c r="F35" s="37"/>
      <c r="G35" s="37"/>
      <c r="H35" s="231"/>
      <c r="I35" s="38"/>
      <c r="J35" s="39"/>
      <c r="K35" s="40"/>
      <c r="L35" s="39"/>
      <c r="M35" s="41"/>
      <c r="N35" s="41" t="s">
        <v>1</v>
      </c>
      <c r="O35" s="41"/>
      <c r="P35" s="241" t="s">
        <v>187</v>
      </c>
      <c r="Q35" s="49"/>
      <c r="R35" s="47"/>
      <c r="S35" s="242"/>
      <c r="T35" s="43"/>
      <c r="U35" s="51"/>
      <c r="V35" s="234"/>
      <c r="W35" s="360"/>
      <c r="X35" s="43"/>
      <c r="Y35" s="51"/>
      <c r="Z35" s="234"/>
      <c r="AA35" s="360"/>
      <c r="AB35" s="43"/>
      <c r="AC35" s="51"/>
      <c r="AD35" s="234"/>
      <c r="AE35" s="360"/>
      <c r="AF35" s="43"/>
      <c r="AG35" s="51"/>
      <c r="AH35" s="234"/>
      <c r="AL35" s="503"/>
      <c r="AZ35" s="582" t="str">
        <f t="shared" si="0"/>
        <v/>
      </c>
    </row>
    <row r="36" spans="1:52" ht="18" customHeight="1" x14ac:dyDescent="0.15">
      <c r="A36" s="555">
        <v>32</v>
      </c>
      <c r="B36" s="229"/>
      <c r="C36" s="46"/>
      <c r="D36" s="36"/>
      <c r="E36" s="230"/>
      <c r="F36" s="37"/>
      <c r="G36" s="37"/>
      <c r="H36" s="231"/>
      <c r="I36" s="38"/>
      <c r="J36" s="39"/>
      <c r="K36" s="40"/>
      <c r="L36" s="39"/>
      <c r="M36" s="41"/>
      <c r="N36" s="41" t="s">
        <v>1</v>
      </c>
      <c r="O36" s="41"/>
      <c r="P36" s="241" t="s">
        <v>187</v>
      </c>
      <c r="Q36" s="49"/>
      <c r="R36" s="47"/>
      <c r="S36" s="242"/>
      <c r="T36" s="43"/>
      <c r="U36" s="51"/>
      <c r="V36" s="234"/>
      <c r="W36" s="360"/>
      <c r="X36" s="43"/>
      <c r="Y36" s="51"/>
      <c r="Z36" s="234"/>
      <c r="AA36" s="360"/>
      <c r="AB36" s="43"/>
      <c r="AC36" s="51"/>
      <c r="AD36" s="234"/>
      <c r="AE36" s="360"/>
      <c r="AF36" s="43"/>
      <c r="AG36" s="51"/>
      <c r="AH36" s="234"/>
      <c r="AL36" s="503"/>
      <c r="AZ36" s="582" t="str">
        <f t="shared" si="0"/>
        <v/>
      </c>
    </row>
    <row r="37" spans="1:52" ht="18" customHeight="1" x14ac:dyDescent="0.15">
      <c r="A37" s="555">
        <v>33</v>
      </c>
      <c r="B37" s="229"/>
      <c r="C37" s="46"/>
      <c r="D37" s="36"/>
      <c r="E37" s="230"/>
      <c r="F37" s="37"/>
      <c r="G37" s="37"/>
      <c r="H37" s="231"/>
      <c r="I37" s="38"/>
      <c r="J37" s="39"/>
      <c r="K37" s="40"/>
      <c r="L37" s="39"/>
      <c r="M37" s="41"/>
      <c r="N37" s="41" t="s">
        <v>1</v>
      </c>
      <c r="O37" s="41"/>
      <c r="P37" s="241" t="s">
        <v>187</v>
      </c>
      <c r="Q37" s="49"/>
      <c r="R37" s="47"/>
      <c r="S37" s="242"/>
      <c r="T37" s="43"/>
      <c r="U37" s="51"/>
      <c r="V37" s="234"/>
      <c r="W37" s="360"/>
      <c r="X37" s="43"/>
      <c r="Y37" s="51"/>
      <c r="Z37" s="234"/>
      <c r="AA37" s="360"/>
      <c r="AB37" s="43"/>
      <c r="AC37" s="51"/>
      <c r="AD37" s="234"/>
      <c r="AE37" s="360"/>
      <c r="AF37" s="43"/>
      <c r="AG37" s="51"/>
      <c r="AH37" s="234"/>
      <c r="AL37" s="503"/>
      <c r="AZ37" s="582" t="str">
        <f t="shared" si="0"/>
        <v/>
      </c>
    </row>
    <row r="38" spans="1:52" ht="18" customHeight="1" x14ac:dyDescent="0.15">
      <c r="A38" s="555">
        <v>34</v>
      </c>
      <c r="B38" s="229"/>
      <c r="C38" s="46"/>
      <c r="D38" s="36"/>
      <c r="E38" s="230"/>
      <c r="F38" s="37"/>
      <c r="G38" s="37"/>
      <c r="H38" s="231"/>
      <c r="I38" s="38"/>
      <c r="J38" s="39"/>
      <c r="K38" s="40"/>
      <c r="L38" s="39"/>
      <c r="M38" s="41"/>
      <c r="N38" s="41" t="s">
        <v>1</v>
      </c>
      <c r="O38" s="41"/>
      <c r="P38" s="241" t="s">
        <v>187</v>
      </c>
      <c r="Q38" s="49"/>
      <c r="R38" s="47"/>
      <c r="S38" s="242"/>
      <c r="T38" s="43"/>
      <c r="U38" s="51"/>
      <c r="V38" s="234"/>
      <c r="W38" s="360"/>
      <c r="X38" s="43"/>
      <c r="Y38" s="51"/>
      <c r="Z38" s="234"/>
      <c r="AA38" s="360"/>
      <c r="AB38" s="43"/>
      <c r="AC38" s="51"/>
      <c r="AD38" s="234"/>
      <c r="AE38" s="360"/>
      <c r="AF38" s="43"/>
      <c r="AG38" s="51"/>
      <c r="AH38" s="234"/>
      <c r="AL38" s="503"/>
      <c r="AZ38" s="582" t="str">
        <f t="shared" si="0"/>
        <v/>
      </c>
    </row>
    <row r="39" spans="1:52" ht="18" customHeight="1" x14ac:dyDescent="0.15">
      <c r="A39" s="556">
        <v>35</v>
      </c>
      <c r="B39" s="235"/>
      <c r="C39" s="108"/>
      <c r="D39" s="92"/>
      <c r="E39" s="236"/>
      <c r="F39" s="93"/>
      <c r="G39" s="93"/>
      <c r="H39" s="237"/>
      <c r="I39" s="94"/>
      <c r="J39" s="95"/>
      <c r="K39" s="96"/>
      <c r="L39" s="95"/>
      <c r="M39" s="97"/>
      <c r="N39" s="97" t="s">
        <v>1</v>
      </c>
      <c r="O39" s="97"/>
      <c r="P39" s="238" t="s">
        <v>187</v>
      </c>
      <c r="Q39" s="115"/>
      <c r="R39" s="109"/>
      <c r="S39" s="239"/>
      <c r="T39" s="104"/>
      <c r="U39" s="105"/>
      <c r="V39" s="240"/>
      <c r="W39" s="359"/>
      <c r="X39" s="104"/>
      <c r="Y39" s="105"/>
      <c r="Z39" s="240"/>
      <c r="AA39" s="359"/>
      <c r="AB39" s="104"/>
      <c r="AC39" s="105"/>
      <c r="AD39" s="240"/>
      <c r="AE39" s="359"/>
      <c r="AF39" s="104"/>
      <c r="AG39" s="105"/>
      <c r="AH39" s="240"/>
      <c r="AL39" s="503"/>
      <c r="AZ39" s="582" t="str">
        <f t="shared" si="0"/>
        <v/>
      </c>
    </row>
    <row r="40" spans="1:52" ht="18" customHeight="1" x14ac:dyDescent="0.15">
      <c r="A40" s="555">
        <v>36</v>
      </c>
      <c r="B40" s="229"/>
      <c r="C40" s="46"/>
      <c r="D40" s="36"/>
      <c r="E40" s="230"/>
      <c r="F40" s="37"/>
      <c r="G40" s="37"/>
      <c r="H40" s="231"/>
      <c r="I40" s="38"/>
      <c r="J40" s="39"/>
      <c r="K40" s="40"/>
      <c r="L40" s="39"/>
      <c r="M40" s="41"/>
      <c r="N40" s="41" t="s">
        <v>1</v>
      </c>
      <c r="O40" s="41"/>
      <c r="P40" s="241" t="s">
        <v>187</v>
      </c>
      <c r="Q40" s="49"/>
      <c r="R40" s="47"/>
      <c r="S40" s="242"/>
      <c r="T40" s="43"/>
      <c r="U40" s="51"/>
      <c r="V40" s="234"/>
      <c r="W40" s="360"/>
      <c r="X40" s="43"/>
      <c r="Y40" s="51"/>
      <c r="Z40" s="234"/>
      <c r="AA40" s="360"/>
      <c r="AB40" s="43"/>
      <c r="AC40" s="51"/>
      <c r="AD40" s="234"/>
      <c r="AE40" s="360"/>
      <c r="AF40" s="43"/>
      <c r="AG40" s="51"/>
      <c r="AH40" s="234"/>
      <c r="AL40" s="503"/>
      <c r="AZ40" s="582" t="str">
        <f t="shared" si="0"/>
        <v/>
      </c>
    </row>
    <row r="41" spans="1:52" ht="18" customHeight="1" x14ac:dyDescent="0.15">
      <c r="A41" s="555">
        <v>37</v>
      </c>
      <c r="B41" s="229"/>
      <c r="C41" s="46"/>
      <c r="D41" s="36"/>
      <c r="E41" s="230"/>
      <c r="F41" s="37"/>
      <c r="G41" s="37"/>
      <c r="H41" s="231"/>
      <c r="I41" s="38"/>
      <c r="J41" s="39"/>
      <c r="K41" s="40"/>
      <c r="L41" s="39"/>
      <c r="M41" s="41"/>
      <c r="N41" s="41" t="s">
        <v>1</v>
      </c>
      <c r="O41" s="41"/>
      <c r="P41" s="241" t="s">
        <v>187</v>
      </c>
      <c r="Q41" s="49"/>
      <c r="R41" s="47"/>
      <c r="S41" s="242"/>
      <c r="T41" s="43"/>
      <c r="U41" s="51"/>
      <c r="V41" s="234"/>
      <c r="W41" s="360"/>
      <c r="X41" s="43"/>
      <c r="Y41" s="51"/>
      <c r="Z41" s="234"/>
      <c r="AA41" s="360"/>
      <c r="AB41" s="43"/>
      <c r="AC41" s="51"/>
      <c r="AD41" s="234"/>
      <c r="AE41" s="360"/>
      <c r="AF41" s="43"/>
      <c r="AG41" s="51"/>
      <c r="AH41" s="234"/>
      <c r="AL41" s="503"/>
      <c r="AZ41" s="582" t="str">
        <f t="shared" si="0"/>
        <v/>
      </c>
    </row>
    <row r="42" spans="1:52" ht="18" customHeight="1" x14ac:dyDescent="0.15">
      <c r="A42" s="555">
        <v>38</v>
      </c>
      <c r="B42" s="229"/>
      <c r="C42" s="46"/>
      <c r="D42" s="36"/>
      <c r="E42" s="230"/>
      <c r="F42" s="37"/>
      <c r="G42" s="37"/>
      <c r="H42" s="231"/>
      <c r="I42" s="38"/>
      <c r="J42" s="39"/>
      <c r="K42" s="40"/>
      <c r="L42" s="39"/>
      <c r="M42" s="41"/>
      <c r="N42" s="41" t="s">
        <v>1</v>
      </c>
      <c r="O42" s="41"/>
      <c r="P42" s="241" t="s">
        <v>187</v>
      </c>
      <c r="Q42" s="49"/>
      <c r="R42" s="47"/>
      <c r="S42" s="242"/>
      <c r="T42" s="43"/>
      <c r="U42" s="51"/>
      <c r="V42" s="234"/>
      <c r="W42" s="360"/>
      <c r="X42" s="43"/>
      <c r="Y42" s="51"/>
      <c r="Z42" s="234"/>
      <c r="AA42" s="360"/>
      <c r="AB42" s="43"/>
      <c r="AC42" s="51"/>
      <c r="AD42" s="234"/>
      <c r="AE42" s="360"/>
      <c r="AF42" s="43"/>
      <c r="AG42" s="51"/>
      <c r="AH42" s="234"/>
      <c r="AL42" s="503"/>
      <c r="AZ42" s="582" t="str">
        <f t="shared" si="0"/>
        <v/>
      </c>
    </row>
    <row r="43" spans="1:52" ht="18" customHeight="1" x14ac:dyDescent="0.15">
      <c r="A43" s="555">
        <v>39</v>
      </c>
      <c r="B43" s="229"/>
      <c r="C43" s="46"/>
      <c r="D43" s="36"/>
      <c r="E43" s="230"/>
      <c r="F43" s="37"/>
      <c r="G43" s="37"/>
      <c r="H43" s="231"/>
      <c r="I43" s="38"/>
      <c r="J43" s="39"/>
      <c r="K43" s="40"/>
      <c r="L43" s="39"/>
      <c r="M43" s="41"/>
      <c r="N43" s="41" t="s">
        <v>1</v>
      </c>
      <c r="O43" s="41"/>
      <c r="P43" s="241" t="s">
        <v>187</v>
      </c>
      <c r="Q43" s="49"/>
      <c r="R43" s="47"/>
      <c r="S43" s="242"/>
      <c r="T43" s="43"/>
      <c r="U43" s="51"/>
      <c r="V43" s="234"/>
      <c r="W43" s="360"/>
      <c r="X43" s="43"/>
      <c r="Y43" s="51"/>
      <c r="Z43" s="234"/>
      <c r="AA43" s="360"/>
      <c r="AB43" s="43"/>
      <c r="AC43" s="51"/>
      <c r="AD43" s="234"/>
      <c r="AE43" s="360"/>
      <c r="AF43" s="43"/>
      <c r="AG43" s="51"/>
      <c r="AH43" s="234"/>
      <c r="AL43" s="503"/>
      <c r="AZ43" s="582" t="str">
        <f t="shared" si="0"/>
        <v/>
      </c>
    </row>
    <row r="44" spans="1:52" ht="18" customHeight="1" thickBot="1" x14ac:dyDescent="0.2">
      <c r="A44" s="557">
        <v>40</v>
      </c>
      <c r="B44" s="243"/>
      <c r="C44" s="110"/>
      <c r="D44" s="98"/>
      <c r="E44" s="244"/>
      <c r="F44" s="99"/>
      <c r="G44" s="99"/>
      <c r="H44" s="245"/>
      <c r="I44" s="100"/>
      <c r="J44" s="101"/>
      <c r="K44" s="102"/>
      <c r="L44" s="101"/>
      <c r="M44" s="103"/>
      <c r="N44" s="103" t="s">
        <v>1</v>
      </c>
      <c r="O44" s="103"/>
      <c r="P44" s="246" t="s">
        <v>187</v>
      </c>
      <c r="Q44" s="116"/>
      <c r="R44" s="111"/>
      <c r="S44" s="247"/>
      <c r="T44" s="106"/>
      <c r="U44" s="107"/>
      <c r="V44" s="248"/>
      <c r="W44" s="361"/>
      <c r="X44" s="106"/>
      <c r="Y44" s="107"/>
      <c r="Z44" s="248"/>
      <c r="AA44" s="361"/>
      <c r="AB44" s="106"/>
      <c r="AC44" s="107"/>
      <c r="AD44" s="248"/>
      <c r="AE44" s="361"/>
      <c r="AF44" s="106"/>
      <c r="AG44" s="107"/>
      <c r="AH44" s="248"/>
      <c r="AL44" s="503"/>
      <c r="AZ44" s="582" t="str">
        <f t="shared" si="0"/>
        <v/>
      </c>
    </row>
    <row r="45" spans="1:52" ht="18" customHeight="1" x14ac:dyDescent="0.15">
      <c r="A45" s="555">
        <v>41</v>
      </c>
      <c r="B45" s="229"/>
      <c r="C45" s="46"/>
      <c r="D45" s="36"/>
      <c r="E45" s="230"/>
      <c r="F45" s="37"/>
      <c r="G45" s="37"/>
      <c r="H45" s="231"/>
      <c r="I45" s="38"/>
      <c r="J45" s="39"/>
      <c r="K45" s="40"/>
      <c r="L45" s="39"/>
      <c r="M45" s="41"/>
      <c r="N45" s="41" t="s">
        <v>1</v>
      </c>
      <c r="O45" s="41"/>
      <c r="P45" s="241" t="s">
        <v>187</v>
      </c>
      <c r="Q45" s="49"/>
      <c r="R45" s="47"/>
      <c r="S45" s="242"/>
      <c r="T45" s="43"/>
      <c r="U45" s="51"/>
      <c r="V45" s="234"/>
      <c r="W45" s="360"/>
      <c r="X45" s="43"/>
      <c r="Y45" s="51"/>
      <c r="Z45" s="234"/>
      <c r="AA45" s="360"/>
      <c r="AB45" s="43"/>
      <c r="AC45" s="51"/>
      <c r="AD45" s="234"/>
      <c r="AE45" s="360"/>
      <c r="AF45" s="43"/>
      <c r="AG45" s="51"/>
      <c r="AH45" s="234"/>
      <c r="AL45" s="503"/>
      <c r="AZ45" s="582" t="str">
        <f t="shared" si="0"/>
        <v/>
      </c>
    </row>
    <row r="46" spans="1:52" ht="18" customHeight="1" x14ac:dyDescent="0.15">
      <c r="A46" s="555">
        <v>42</v>
      </c>
      <c r="B46" s="229"/>
      <c r="C46" s="46"/>
      <c r="D46" s="36"/>
      <c r="E46" s="230"/>
      <c r="F46" s="37"/>
      <c r="G46" s="37"/>
      <c r="H46" s="231"/>
      <c r="I46" s="38"/>
      <c r="J46" s="39"/>
      <c r="K46" s="40"/>
      <c r="L46" s="39"/>
      <c r="M46" s="41"/>
      <c r="N46" s="41" t="s">
        <v>1</v>
      </c>
      <c r="O46" s="41"/>
      <c r="P46" s="241" t="s">
        <v>187</v>
      </c>
      <c r="Q46" s="49"/>
      <c r="R46" s="47"/>
      <c r="S46" s="242"/>
      <c r="T46" s="43"/>
      <c r="U46" s="51"/>
      <c r="V46" s="234"/>
      <c r="W46" s="360"/>
      <c r="X46" s="43"/>
      <c r="Y46" s="51"/>
      <c r="Z46" s="234"/>
      <c r="AA46" s="360"/>
      <c r="AB46" s="43"/>
      <c r="AC46" s="51"/>
      <c r="AD46" s="234"/>
      <c r="AE46" s="360"/>
      <c r="AF46" s="43"/>
      <c r="AG46" s="51"/>
      <c r="AH46" s="234"/>
      <c r="AL46" s="503"/>
      <c r="AZ46" s="582" t="str">
        <f t="shared" si="0"/>
        <v/>
      </c>
    </row>
    <row r="47" spans="1:52" ht="18" customHeight="1" x14ac:dyDescent="0.15">
      <c r="A47" s="555">
        <v>43</v>
      </c>
      <c r="B47" s="229"/>
      <c r="C47" s="46"/>
      <c r="D47" s="36"/>
      <c r="E47" s="230"/>
      <c r="F47" s="37"/>
      <c r="G47" s="37"/>
      <c r="H47" s="231"/>
      <c r="I47" s="38"/>
      <c r="J47" s="39"/>
      <c r="K47" s="40"/>
      <c r="L47" s="39"/>
      <c r="M47" s="41"/>
      <c r="N47" s="41" t="s">
        <v>1</v>
      </c>
      <c r="O47" s="41"/>
      <c r="P47" s="241" t="s">
        <v>187</v>
      </c>
      <c r="Q47" s="49"/>
      <c r="R47" s="47"/>
      <c r="S47" s="242"/>
      <c r="T47" s="43"/>
      <c r="U47" s="51"/>
      <c r="V47" s="234"/>
      <c r="W47" s="360"/>
      <c r="X47" s="43"/>
      <c r="Y47" s="51"/>
      <c r="Z47" s="234"/>
      <c r="AA47" s="360"/>
      <c r="AB47" s="43"/>
      <c r="AC47" s="51"/>
      <c r="AD47" s="234"/>
      <c r="AE47" s="360"/>
      <c r="AF47" s="43"/>
      <c r="AG47" s="51"/>
      <c r="AH47" s="234"/>
      <c r="AL47" s="503"/>
      <c r="AZ47" s="582" t="str">
        <f t="shared" si="0"/>
        <v/>
      </c>
    </row>
    <row r="48" spans="1:52" ht="18" customHeight="1" x14ac:dyDescent="0.15">
      <c r="A48" s="555">
        <v>44</v>
      </c>
      <c r="B48" s="229"/>
      <c r="C48" s="46"/>
      <c r="D48" s="36"/>
      <c r="E48" s="230"/>
      <c r="F48" s="37"/>
      <c r="G48" s="37"/>
      <c r="H48" s="231"/>
      <c r="I48" s="38"/>
      <c r="J48" s="39"/>
      <c r="K48" s="40"/>
      <c r="L48" s="39"/>
      <c r="M48" s="41"/>
      <c r="N48" s="41" t="s">
        <v>1</v>
      </c>
      <c r="O48" s="41"/>
      <c r="P48" s="241" t="s">
        <v>187</v>
      </c>
      <c r="Q48" s="49"/>
      <c r="R48" s="47"/>
      <c r="S48" s="242"/>
      <c r="T48" s="43"/>
      <c r="U48" s="51"/>
      <c r="V48" s="234"/>
      <c r="W48" s="360"/>
      <c r="X48" s="43"/>
      <c r="Y48" s="51"/>
      <c r="Z48" s="234"/>
      <c r="AA48" s="360"/>
      <c r="AB48" s="43"/>
      <c r="AC48" s="51"/>
      <c r="AD48" s="234"/>
      <c r="AE48" s="360"/>
      <c r="AF48" s="43"/>
      <c r="AG48" s="51"/>
      <c r="AH48" s="234"/>
      <c r="AL48" s="503"/>
      <c r="AZ48" s="582" t="str">
        <f t="shared" si="0"/>
        <v/>
      </c>
    </row>
    <row r="49" spans="1:52" ht="18" customHeight="1" x14ac:dyDescent="0.15">
      <c r="A49" s="556">
        <v>45</v>
      </c>
      <c r="B49" s="235"/>
      <c r="C49" s="108"/>
      <c r="D49" s="92"/>
      <c r="E49" s="236"/>
      <c r="F49" s="93"/>
      <c r="G49" s="93"/>
      <c r="H49" s="237"/>
      <c r="I49" s="94"/>
      <c r="J49" s="95"/>
      <c r="K49" s="96"/>
      <c r="L49" s="95"/>
      <c r="M49" s="97"/>
      <c r="N49" s="97" t="s">
        <v>1</v>
      </c>
      <c r="O49" s="97"/>
      <c r="P49" s="238" t="s">
        <v>187</v>
      </c>
      <c r="Q49" s="115"/>
      <c r="R49" s="109"/>
      <c r="S49" s="239"/>
      <c r="T49" s="104"/>
      <c r="U49" s="105"/>
      <c r="V49" s="240"/>
      <c r="W49" s="359"/>
      <c r="X49" s="104"/>
      <c r="Y49" s="105"/>
      <c r="Z49" s="240"/>
      <c r="AA49" s="359"/>
      <c r="AB49" s="104"/>
      <c r="AC49" s="105"/>
      <c r="AD49" s="240"/>
      <c r="AE49" s="359"/>
      <c r="AF49" s="104"/>
      <c r="AG49" s="105"/>
      <c r="AH49" s="240"/>
      <c r="AL49" s="503"/>
      <c r="AZ49" s="582" t="str">
        <f t="shared" si="0"/>
        <v/>
      </c>
    </row>
    <row r="50" spans="1:52" ht="18" customHeight="1" x14ac:dyDescent="0.15">
      <c r="A50" s="555">
        <v>46</v>
      </c>
      <c r="B50" s="229"/>
      <c r="C50" s="46"/>
      <c r="D50" s="36"/>
      <c r="E50" s="230"/>
      <c r="F50" s="37"/>
      <c r="G50" s="37"/>
      <c r="H50" s="231"/>
      <c r="I50" s="38"/>
      <c r="J50" s="39"/>
      <c r="K50" s="40"/>
      <c r="L50" s="39"/>
      <c r="M50" s="41"/>
      <c r="N50" s="41" t="s">
        <v>1</v>
      </c>
      <c r="O50" s="41"/>
      <c r="P50" s="241" t="s">
        <v>187</v>
      </c>
      <c r="Q50" s="49"/>
      <c r="R50" s="47"/>
      <c r="S50" s="242"/>
      <c r="T50" s="43"/>
      <c r="U50" s="51"/>
      <c r="V50" s="234"/>
      <c r="W50" s="360"/>
      <c r="X50" s="43"/>
      <c r="Y50" s="51"/>
      <c r="Z50" s="234"/>
      <c r="AA50" s="360"/>
      <c r="AB50" s="43"/>
      <c r="AC50" s="51"/>
      <c r="AD50" s="234"/>
      <c r="AE50" s="360"/>
      <c r="AF50" s="43"/>
      <c r="AG50" s="51"/>
      <c r="AH50" s="234"/>
      <c r="AL50" s="503"/>
      <c r="AZ50" s="582" t="str">
        <f t="shared" si="0"/>
        <v/>
      </c>
    </row>
    <row r="51" spans="1:52" ht="18" customHeight="1" x14ac:dyDescent="0.15">
      <c r="A51" s="555">
        <v>47</v>
      </c>
      <c r="B51" s="229"/>
      <c r="C51" s="46"/>
      <c r="D51" s="36"/>
      <c r="E51" s="230"/>
      <c r="F51" s="37"/>
      <c r="G51" s="37"/>
      <c r="H51" s="231"/>
      <c r="I51" s="38"/>
      <c r="J51" s="39"/>
      <c r="K51" s="40"/>
      <c r="L51" s="39"/>
      <c r="M51" s="41"/>
      <c r="N51" s="41" t="s">
        <v>1</v>
      </c>
      <c r="O51" s="41"/>
      <c r="P51" s="241" t="s">
        <v>187</v>
      </c>
      <c r="Q51" s="49"/>
      <c r="R51" s="47"/>
      <c r="S51" s="242"/>
      <c r="T51" s="43"/>
      <c r="U51" s="51"/>
      <c r="V51" s="234"/>
      <c r="W51" s="360"/>
      <c r="X51" s="43"/>
      <c r="Y51" s="51"/>
      <c r="Z51" s="234"/>
      <c r="AA51" s="360"/>
      <c r="AB51" s="43"/>
      <c r="AC51" s="51"/>
      <c r="AD51" s="234"/>
      <c r="AE51" s="360"/>
      <c r="AF51" s="43"/>
      <c r="AG51" s="51"/>
      <c r="AH51" s="234"/>
      <c r="AL51" s="503"/>
      <c r="AZ51" s="582" t="str">
        <f t="shared" si="0"/>
        <v/>
      </c>
    </row>
    <row r="52" spans="1:52" ht="18" customHeight="1" x14ac:dyDescent="0.15">
      <c r="A52" s="555">
        <v>48</v>
      </c>
      <c r="B52" s="229"/>
      <c r="C52" s="46"/>
      <c r="D52" s="36"/>
      <c r="E52" s="230"/>
      <c r="F52" s="37"/>
      <c r="G52" s="37"/>
      <c r="H52" s="231"/>
      <c r="I52" s="38"/>
      <c r="J52" s="39"/>
      <c r="K52" s="40"/>
      <c r="L52" s="39"/>
      <c r="M52" s="41"/>
      <c r="N52" s="41" t="s">
        <v>1</v>
      </c>
      <c r="O52" s="41"/>
      <c r="P52" s="241" t="s">
        <v>187</v>
      </c>
      <c r="Q52" s="49"/>
      <c r="R52" s="47"/>
      <c r="S52" s="242"/>
      <c r="T52" s="43"/>
      <c r="U52" s="51"/>
      <c r="V52" s="234"/>
      <c r="W52" s="360"/>
      <c r="X52" s="43"/>
      <c r="Y52" s="51"/>
      <c r="Z52" s="234"/>
      <c r="AA52" s="360"/>
      <c r="AB52" s="43"/>
      <c r="AC52" s="51"/>
      <c r="AD52" s="234"/>
      <c r="AE52" s="360"/>
      <c r="AF52" s="43"/>
      <c r="AG52" s="51"/>
      <c r="AH52" s="234"/>
      <c r="AL52" s="503"/>
      <c r="AZ52" s="582" t="str">
        <f t="shared" si="0"/>
        <v/>
      </c>
    </row>
    <row r="53" spans="1:52" ht="18" customHeight="1" x14ac:dyDescent="0.15">
      <c r="A53" s="555">
        <v>49</v>
      </c>
      <c r="B53" s="229"/>
      <c r="C53" s="46"/>
      <c r="D53" s="36"/>
      <c r="E53" s="230"/>
      <c r="F53" s="37"/>
      <c r="G53" s="37"/>
      <c r="H53" s="231"/>
      <c r="I53" s="38"/>
      <c r="J53" s="39"/>
      <c r="K53" s="40"/>
      <c r="L53" s="39"/>
      <c r="M53" s="41"/>
      <c r="N53" s="41" t="s">
        <v>1</v>
      </c>
      <c r="O53" s="41"/>
      <c r="P53" s="241" t="s">
        <v>187</v>
      </c>
      <c r="Q53" s="49"/>
      <c r="R53" s="47"/>
      <c r="S53" s="242"/>
      <c r="T53" s="43"/>
      <c r="U53" s="51"/>
      <c r="V53" s="234"/>
      <c r="W53" s="360"/>
      <c r="X53" s="43"/>
      <c r="Y53" s="51"/>
      <c r="Z53" s="234"/>
      <c r="AA53" s="360"/>
      <c r="AB53" s="43"/>
      <c r="AC53" s="51"/>
      <c r="AD53" s="234"/>
      <c r="AE53" s="360"/>
      <c r="AF53" s="43"/>
      <c r="AG53" s="51"/>
      <c r="AH53" s="234"/>
      <c r="AL53" s="503"/>
      <c r="AZ53" s="582" t="str">
        <f t="shared" si="0"/>
        <v/>
      </c>
    </row>
    <row r="54" spans="1:52" ht="18" customHeight="1" thickBot="1" x14ac:dyDescent="0.2">
      <c r="A54" s="557">
        <v>50</v>
      </c>
      <c r="B54" s="243"/>
      <c r="C54" s="110"/>
      <c r="D54" s="98"/>
      <c r="E54" s="244"/>
      <c r="F54" s="99"/>
      <c r="G54" s="99"/>
      <c r="H54" s="245"/>
      <c r="I54" s="100"/>
      <c r="J54" s="101"/>
      <c r="K54" s="102"/>
      <c r="L54" s="101"/>
      <c r="M54" s="103"/>
      <c r="N54" s="103" t="s">
        <v>1</v>
      </c>
      <c r="O54" s="103"/>
      <c r="P54" s="246" t="s">
        <v>187</v>
      </c>
      <c r="Q54" s="116"/>
      <c r="R54" s="111"/>
      <c r="S54" s="247"/>
      <c r="T54" s="106"/>
      <c r="U54" s="107"/>
      <c r="V54" s="248"/>
      <c r="W54" s="361"/>
      <c r="X54" s="106"/>
      <c r="Y54" s="107"/>
      <c r="Z54" s="248"/>
      <c r="AA54" s="361"/>
      <c r="AB54" s="106"/>
      <c r="AC54" s="107"/>
      <c r="AD54" s="248"/>
      <c r="AE54" s="361"/>
      <c r="AF54" s="106"/>
      <c r="AG54" s="107"/>
      <c r="AH54" s="248"/>
      <c r="AL54" s="503"/>
      <c r="AZ54" s="582" t="str">
        <f t="shared" si="0"/>
        <v/>
      </c>
    </row>
    <row r="55" spans="1:52" ht="18" customHeight="1" x14ac:dyDescent="0.15">
      <c r="A55" s="555">
        <v>51</v>
      </c>
      <c r="B55" s="229"/>
      <c r="C55" s="46"/>
      <c r="D55" s="36"/>
      <c r="E55" s="230"/>
      <c r="F55" s="37"/>
      <c r="G55" s="37"/>
      <c r="H55" s="231"/>
      <c r="I55" s="38"/>
      <c r="J55" s="39"/>
      <c r="K55" s="40"/>
      <c r="L55" s="39"/>
      <c r="M55" s="41"/>
      <c r="N55" s="41" t="s">
        <v>1</v>
      </c>
      <c r="O55" s="41"/>
      <c r="P55" s="241" t="s">
        <v>187</v>
      </c>
      <c r="Q55" s="49"/>
      <c r="R55" s="47"/>
      <c r="S55" s="242"/>
      <c r="T55" s="43"/>
      <c r="U55" s="51"/>
      <c r="V55" s="234"/>
      <c r="W55" s="360"/>
      <c r="X55" s="43"/>
      <c r="Y55" s="51"/>
      <c r="Z55" s="234"/>
      <c r="AA55" s="360"/>
      <c r="AB55" s="43"/>
      <c r="AC55" s="51"/>
      <c r="AD55" s="234"/>
      <c r="AE55" s="360"/>
      <c r="AF55" s="43"/>
      <c r="AG55" s="51"/>
      <c r="AH55" s="234"/>
      <c r="AL55" s="503"/>
      <c r="AZ55" s="582" t="str">
        <f t="shared" si="0"/>
        <v/>
      </c>
    </row>
    <row r="56" spans="1:52" ht="18" customHeight="1" x14ac:dyDescent="0.15">
      <c r="A56" s="555">
        <v>52</v>
      </c>
      <c r="B56" s="229"/>
      <c r="C56" s="46"/>
      <c r="D56" s="36"/>
      <c r="E56" s="230"/>
      <c r="F56" s="37"/>
      <c r="G56" s="37"/>
      <c r="H56" s="231"/>
      <c r="I56" s="38"/>
      <c r="J56" s="39"/>
      <c r="K56" s="40"/>
      <c r="L56" s="39"/>
      <c r="M56" s="41"/>
      <c r="N56" s="41" t="s">
        <v>1</v>
      </c>
      <c r="O56" s="41"/>
      <c r="P56" s="241" t="s">
        <v>187</v>
      </c>
      <c r="Q56" s="49"/>
      <c r="R56" s="47"/>
      <c r="S56" s="242"/>
      <c r="T56" s="43"/>
      <c r="U56" s="51"/>
      <c r="V56" s="234"/>
      <c r="W56" s="360"/>
      <c r="X56" s="43"/>
      <c r="Y56" s="51"/>
      <c r="Z56" s="234"/>
      <c r="AA56" s="360"/>
      <c r="AB56" s="43"/>
      <c r="AC56" s="51"/>
      <c r="AD56" s="234"/>
      <c r="AE56" s="360"/>
      <c r="AF56" s="43"/>
      <c r="AG56" s="51"/>
      <c r="AH56" s="234"/>
      <c r="AL56" s="503"/>
      <c r="AZ56" s="582" t="str">
        <f t="shared" si="0"/>
        <v/>
      </c>
    </row>
    <row r="57" spans="1:52" ht="18" customHeight="1" x14ac:dyDescent="0.15">
      <c r="A57" s="555">
        <v>53</v>
      </c>
      <c r="B57" s="229"/>
      <c r="C57" s="46"/>
      <c r="D57" s="36"/>
      <c r="E57" s="230"/>
      <c r="F57" s="37"/>
      <c r="G57" s="37"/>
      <c r="H57" s="231"/>
      <c r="I57" s="38"/>
      <c r="J57" s="39"/>
      <c r="K57" s="40"/>
      <c r="L57" s="39"/>
      <c r="M57" s="41"/>
      <c r="N57" s="41" t="s">
        <v>1</v>
      </c>
      <c r="O57" s="41"/>
      <c r="P57" s="241" t="s">
        <v>187</v>
      </c>
      <c r="Q57" s="49"/>
      <c r="R57" s="47"/>
      <c r="S57" s="242"/>
      <c r="T57" s="43"/>
      <c r="U57" s="51"/>
      <c r="V57" s="234"/>
      <c r="W57" s="360"/>
      <c r="X57" s="43"/>
      <c r="Y57" s="51"/>
      <c r="Z57" s="234"/>
      <c r="AA57" s="360"/>
      <c r="AB57" s="43"/>
      <c r="AC57" s="51"/>
      <c r="AD57" s="234"/>
      <c r="AE57" s="360"/>
      <c r="AF57" s="43"/>
      <c r="AG57" s="51"/>
      <c r="AH57" s="234"/>
      <c r="AL57" s="503"/>
      <c r="AZ57" s="582" t="str">
        <f t="shared" si="0"/>
        <v/>
      </c>
    </row>
    <row r="58" spans="1:52" ht="18" customHeight="1" x14ac:dyDescent="0.15">
      <c r="A58" s="555">
        <v>54</v>
      </c>
      <c r="B58" s="229"/>
      <c r="C58" s="46"/>
      <c r="D58" s="36"/>
      <c r="E58" s="230"/>
      <c r="F58" s="37"/>
      <c r="G58" s="37"/>
      <c r="H58" s="231"/>
      <c r="I58" s="38"/>
      <c r="J58" s="39"/>
      <c r="K58" s="40"/>
      <c r="L58" s="39"/>
      <c r="M58" s="41"/>
      <c r="N58" s="41" t="s">
        <v>1</v>
      </c>
      <c r="O58" s="41"/>
      <c r="P58" s="241" t="s">
        <v>187</v>
      </c>
      <c r="Q58" s="49"/>
      <c r="R58" s="47"/>
      <c r="S58" s="242"/>
      <c r="T58" s="43"/>
      <c r="U58" s="51"/>
      <c r="V58" s="234"/>
      <c r="W58" s="360"/>
      <c r="X58" s="43"/>
      <c r="Y58" s="51"/>
      <c r="Z58" s="234"/>
      <c r="AA58" s="360"/>
      <c r="AB58" s="43"/>
      <c r="AC58" s="51"/>
      <c r="AD58" s="234"/>
      <c r="AE58" s="360"/>
      <c r="AF58" s="43"/>
      <c r="AG58" s="51"/>
      <c r="AH58" s="234"/>
      <c r="AL58" s="503"/>
      <c r="AZ58" s="582" t="str">
        <f t="shared" si="0"/>
        <v/>
      </c>
    </row>
    <row r="59" spans="1:52" ht="18" customHeight="1" x14ac:dyDescent="0.15">
      <c r="A59" s="556">
        <v>55</v>
      </c>
      <c r="B59" s="235"/>
      <c r="C59" s="108"/>
      <c r="D59" s="92"/>
      <c r="E59" s="236"/>
      <c r="F59" s="93"/>
      <c r="G59" s="93"/>
      <c r="H59" s="237"/>
      <c r="I59" s="94"/>
      <c r="J59" s="95"/>
      <c r="K59" s="96"/>
      <c r="L59" s="95"/>
      <c r="M59" s="97"/>
      <c r="N59" s="97" t="s">
        <v>1</v>
      </c>
      <c r="O59" s="97"/>
      <c r="P59" s="238" t="s">
        <v>187</v>
      </c>
      <c r="Q59" s="115"/>
      <c r="R59" s="109"/>
      <c r="S59" s="239"/>
      <c r="T59" s="104"/>
      <c r="U59" s="105"/>
      <c r="V59" s="240"/>
      <c r="W59" s="359"/>
      <c r="X59" s="104"/>
      <c r="Y59" s="105"/>
      <c r="Z59" s="240"/>
      <c r="AA59" s="359"/>
      <c r="AB59" s="104"/>
      <c r="AC59" s="105"/>
      <c r="AD59" s="240"/>
      <c r="AE59" s="359"/>
      <c r="AF59" s="104"/>
      <c r="AG59" s="105"/>
      <c r="AH59" s="240"/>
      <c r="AL59" s="503"/>
      <c r="AZ59" s="582" t="str">
        <f t="shared" si="0"/>
        <v/>
      </c>
    </row>
    <row r="60" spans="1:52" ht="18" customHeight="1" x14ac:dyDescent="0.15">
      <c r="A60" s="555">
        <v>56</v>
      </c>
      <c r="B60" s="229"/>
      <c r="C60" s="46"/>
      <c r="D60" s="36"/>
      <c r="E60" s="230"/>
      <c r="F60" s="37"/>
      <c r="G60" s="37"/>
      <c r="H60" s="231"/>
      <c r="I60" s="38"/>
      <c r="J60" s="39"/>
      <c r="K60" s="40"/>
      <c r="L60" s="39"/>
      <c r="M60" s="41"/>
      <c r="N60" s="41" t="s">
        <v>1</v>
      </c>
      <c r="O60" s="41"/>
      <c r="P60" s="241" t="s">
        <v>187</v>
      </c>
      <c r="Q60" s="49"/>
      <c r="R60" s="47"/>
      <c r="S60" s="242"/>
      <c r="T60" s="43"/>
      <c r="U60" s="51"/>
      <c r="V60" s="234"/>
      <c r="W60" s="360"/>
      <c r="X60" s="43"/>
      <c r="Y60" s="51"/>
      <c r="Z60" s="234"/>
      <c r="AA60" s="360"/>
      <c r="AB60" s="43"/>
      <c r="AC60" s="51"/>
      <c r="AD60" s="234"/>
      <c r="AE60" s="360"/>
      <c r="AF60" s="43"/>
      <c r="AG60" s="51"/>
      <c r="AH60" s="234"/>
      <c r="AL60" s="503"/>
      <c r="AZ60" s="582" t="str">
        <f t="shared" si="0"/>
        <v/>
      </c>
    </row>
    <row r="61" spans="1:52" ht="18" customHeight="1" x14ac:dyDescent="0.15">
      <c r="A61" s="555">
        <v>57</v>
      </c>
      <c r="B61" s="229"/>
      <c r="C61" s="46"/>
      <c r="D61" s="36"/>
      <c r="E61" s="230"/>
      <c r="F61" s="37"/>
      <c r="G61" s="37"/>
      <c r="H61" s="231"/>
      <c r="I61" s="38"/>
      <c r="J61" s="39"/>
      <c r="K61" s="40"/>
      <c r="L61" s="39"/>
      <c r="M61" s="41"/>
      <c r="N61" s="41" t="s">
        <v>1</v>
      </c>
      <c r="O61" s="41"/>
      <c r="P61" s="241" t="s">
        <v>187</v>
      </c>
      <c r="Q61" s="49"/>
      <c r="R61" s="47"/>
      <c r="S61" s="242"/>
      <c r="T61" s="43"/>
      <c r="U61" s="51"/>
      <c r="V61" s="234"/>
      <c r="W61" s="360"/>
      <c r="X61" s="43"/>
      <c r="Y61" s="51"/>
      <c r="Z61" s="234"/>
      <c r="AA61" s="360"/>
      <c r="AB61" s="43"/>
      <c r="AC61" s="51"/>
      <c r="AD61" s="234"/>
      <c r="AE61" s="360"/>
      <c r="AF61" s="43"/>
      <c r="AG61" s="51"/>
      <c r="AH61" s="234"/>
      <c r="AL61" s="503"/>
      <c r="AZ61" s="582" t="str">
        <f t="shared" si="0"/>
        <v/>
      </c>
    </row>
    <row r="62" spans="1:52" ht="18" customHeight="1" x14ac:dyDescent="0.15">
      <c r="A62" s="555">
        <v>58</v>
      </c>
      <c r="B62" s="229"/>
      <c r="C62" s="46"/>
      <c r="D62" s="36"/>
      <c r="E62" s="230"/>
      <c r="F62" s="37"/>
      <c r="G62" s="37"/>
      <c r="H62" s="231"/>
      <c r="I62" s="38"/>
      <c r="J62" s="39"/>
      <c r="K62" s="40"/>
      <c r="L62" s="39"/>
      <c r="M62" s="41"/>
      <c r="N62" s="41" t="s">
        <v>1</v>
      </c>
      <c r="O62" s="41"/>
      <c r="P62" s="241" t="s">
        <v>187</v>
      </c>
      <c r="Q62" s="49"/>
      <c r="R62" s="47"/>
      <c r="S62" s="242"/>
      <c r="T62" s="43"/>
      <c r="U62" s="51"/>
      <c r="V62" s="234"/>
      <c r="W62" s="360"/>
      <c r="X62" s="43"/>
      <c r="Y62" s="51"/>
      <c r="Z62" s="234"/>
      <c r="AA62" s="360"/>
      <c r="AB62" s="43"/>
      <c r="AC62" s="51"/>
      <c r="AD62" s="234"/>
      <c r="AE62" s="360"/>
      <c r="AF62" s="43"/>
      <c r="AG62" s="51"/>
      <c r="AH62" s="234"/>
      <c r="AL62" s="503"/>
      <c r="AZ62" s="582" t="str">
        <f t="shared" si="0"/>
        <v/>
      </c>
    </row>
    <row r="63" spans="1:52" ht="18" customHeight="1" x14ac:dyDescent="0.15">
      <c r="A63" s="555">
        <v>59</v>
      </c>
      <c r="B63" s="229"/>
      <c r="C63" s="46"/>
      <c r="D63" s="36"/>
      <c r="E63" s="230"/>
      <c r="F63" s="37"/>
      <c r="G63" s="37"/>
      <c r="H63" s="231"/>
      <c r="I63" s="38"/>
      <c r="J63" s="39"/>
      <c r="K63" s="40"/>
      <c r="L63" s="39"/>
      <c r="M63" s="41"/>
      <c r="N63" s="41" t="s">
        <v>1</v>
      </c>
      <c r="O63" s="41"/>
      <c r="P63" s="241" t="s">
        <v>187</v>
      </c>
      <c r="Q63" s="49"/>
      <c r="R63" s="47"/>
      <c r="S63" s="242"/>
      <c r="T63" s="43"/>
      <c r="U63" s="51"/>
      <c r="V63" s="234"/>
      <c r="W63" s="360"/>
      <c r="X63" s="43"/>
      <c r="Y63" s="51"/>
      <c r="Z63" s="234"/>
      <c r="AA63" s="360"/>
      <c r="AB63" s="43"/>
      <c r="AC63" s="51"/>
      <c r="AD63" s="234"/>
      <c r="AE63" s="360"/>
      <c r="AF63" s="43"/>
      <c r="AG63" s="51"/>
      <c r="AH63" s="234"/>
      <c r="AL63" s="503"/>
      <c r="AZ63" s="582" t="str">
        <f t="shared" si="0"/>
        <v/>
      </c>
    </row>
    <row r="64" spans="1:52" ht="18" customHeight="1" thickBot="1" x14ac:dyDescent="0.2">
      <c r="A64" s="557">
        <v>60</v>
      </c>
      <c r="B64" s="243"/>
      <c r="C64" s="110"/>
      <c r="D64" s="98"/>
      <c r="E64" s="244"/>
      <c r="F64" s="99"/>
      <c r="G64" s="99"/>
      <c r="H64" s="245"/>
      <c r="I64" s="100"/>
      <c r="J64" s="101"/>
      <c r="K64" s="102"/>
      <c r="L64" s="101"/>
      <c r="M64" s="103"/>
      <c r="N64" s="103" t="s">
        <v>1</v>
      </c>
      <c r="O64" s="103"/>
      <c r="P64" s="246" t="s">
        <v>187</v>
      </c>
      <c r="Q64" s="116"/>
      <c r="R64" s="111"/>
      <c r="S64" s="247"/>
      <c r="T64" s="106"/>
      <c r="U64" s="107"/>
      <c r="V64" s="248"/>
      <c r="W64" s="361"/>
      <c r="X64" s="106"/>
      <c r="Y64" s="107"/>
      <c r="Z64" s="248"/>
      <c r="AA64" s="361"/>
      <c r="AB64" s="106"/>
      <c r="AC64" s="107"/>
      <c r="AD64" s="248"/>
      <c r="AE64" s="361"/>
      <c r="AF64" s="106"/>
      <c r="AG64" s="107"/>
      <c r="AH64" s="248"/>
      <c r="AL64" s="503"/>
      <c r="AZ64" s="582" t="str">
        <f t="shared" si="0"/>
        <v/>
      </c>
    </row>
    <row r="65" spans="1:52" ht="18" customHeight="1" x14ac:dyDescent="0.15">
      <c r="A65" s="555">
        <v>61</v>
      </c>
      <c r="B65" s="229"/>
      <c r="C65" s="46"/>
      <c r="D65" s="36"/>
      <c r="E65" s="230"/>
      <c r="F65" s="37"/>
      <c r="G65" s="37"/>
      <c r="H65" s="231"/>
      <c r="I65" s="38"/>
      <c r="J65" s="39"/>
      <c r="K65" s="40"/>
      <c r="L65" s="39"/>
      <c r="M65" s="41"/>
      <c r="N65" s="41" t="s">
        <v>1</v>
      </c>
      <c r="O65" s="41"/>
      <c r="P65" s="241" t="s">
        <v>187</v>
      </c>
      <c r="Q65" s="49"/>
      <c r="R65" s="47"/>
      <c r="S65" s="242"/>
      <c r="T65" s="43"/>
      <c r="U65" s="51"/>
      <c r="V65" s="234"/>
      <c r="W65" s="360"/>
      <c r="X65" s="43"/>
      <c r="Y65" s="51"/>
      <c r="Z65" s="234"/>
      <c r="AA65" s="360"/>
      <c r="AB65" s="43"/>
      <c r="AC65" s="51"/>
      <c r="AD65" s="234"/>
      <c r="AE65" s="360"/>
      <c r="AF65" s="43"/>
      <c r="AG65" s="51"/>
      <c r="AH65" s="234"/>
      <c r="AL65" s="503"/>
      <c r="AZ65" s="582" t="str">
        <f t="shared" si="0"/>
        <v/>
      </c>
    </row>
    <row r="66" spans="1:52" ht="18" customHeight="1" x14ac:dyDescent="0.15">
      <c r="A66" s="555">
        <v>62</v>
      </c>
      <c r="B66" s="229"/>
      <c r="C66" s="46"/>
      <c r="D66" s="36"/>
      <c r="E66" s="230"/>
      <c r="F66" s="37"/>
      <c r="G66" s="37"/>
      <c r="H66" s="231"/>
      <c r="I66" s="38"/>
      <c r="J66" s="39"/>
      <c r="K66" s="40"/>
      <c r="L66" s="39"/>
      <c r="M66" s="41"/>
      <c r="N66" s="41" t="s">
        <v>1</v>
      </c>
      <c r="O66" s="41"/>
      <c r="P66" s="241" t="s">
        <v>187</v>
      </c>
      <c r="Q66" s="49"/>
      <c r="R66" s="47"/>
      <c r="S66" s="242"/>
      <c r="T66" s="43"/>
      <c r="U66" s="51"/>
      <c r="V66" s="234"/>
      <c r="W66" s="360"/>
      <c r="X66" s="43"/>
      <c r="Y66" s="51"/>
      <c r="Z66" s="234"/>
      <c r="AA66" s="360"/>
      <c r="AB66" s="43"/>
      <c r="AC66" s="51"/>
      <c r="AD66" s="234"/>
      <c r="AE66" s="360"/>
      <c r="AF66" s="43"/>
      <c r="AG66" s="51"/>
      <c r="AH66" s="234"/>
      <c r="AL66" s="503"/>
      <c r="AZ66" s="582" t="str">
        <f t="shared" si="0"/>
        <v/>
      </c>
    </row>
    <row r="67" spans="1:52" ht="18" customHeight="1" x14ac:dyDescent="0.15">
      <c r="A67" s="555">
        <v>63</v>
      </c>
      <c r="B67" s="229"/>
      <c r="C67" s="46"/>
      <c r="D67" s="36"/>
      <c r="E67" s="230"/>
      <c r="F67" s="37"/>
      <c r="G67" s="37"/>
      <c r="H67" s="231"/>
      <c r="I67" s="38"/>
      <c r="J67" s="39"/>
      <c r="K67" s="40"/>
      <c r="L67" s="39"/>
      <c r="M67" s="41"/>
      <c r="N67" s="41" t="s">
        <v>1</v>
      </c>
      <c r="O67" s="41"/>
      <c r="P67" s="241" t="s">
        <v>187</v>
      </c>
      <c r="Q67" s="49"/>
      <c r="R67" s="47"/>
      <c r="S67" s="242"/>
      <c r="T67" s="43"/>
      <c r="U67" s="51"/>
      <c r="V67" s="234"/>
      <c r="W67" s="360"/>
      <c r="X67" s="43"/>
      <c r="Y67" s="51"/>
      <c r="Z67" s="234"/>
      <c r="AA67" s="360"/>
      <c r="AB67" s="43"/>
      <c r="AC67" s="51"/>
      <c r="AD67" s="234"/>
      <c r="AE67" s="360"/>
      <c r="AF67" s="43"/>
      <c r="AG67" s="51"/>
      <c r="AH67" s="234"/>
      <c r="AL67" s="503"/>
      <c r="AZ67" s="582" t="str">
        <f t="shared" si="0"/>
        <v/>
      </c>
    </row>
    <row r="68" spans="1:52" ht="18" customHeight="1" x14ac:dyDescent="0.15">
      <c r="A68" s="555">
        <v>64</v>
      </c>
      <c r="B68" s="229"/>
      <c r="C68" s="46"/>
      <c r="D68" s="36"/>
      <c r="E68" s="230"/>
      <c r="F68" s="37"/>
      <c r="G68" s="37"/>
      <c r="H68" s="231"/>
      <c r="I68" s="38"/>
      <c r="J68" s="39"/>
      <c r="K68" s="40"/>
      <c r="L68" s="39"/>
      <c r="M68" s="41"/>
      <c r="N68" s="41" t="s">
        <v>1</v>
      </c>
      <c r="O68" s="41"/>
      <c r="P68" s="241" t="s">
        <v>187</v>
      </c>
      <c r="Q68" s="49"/>
      <c r="R68" s="47"/>
      <c r="S68" s="242"/>
      <c r="T68" s="43"/>
      <c r="U68" s="51"/>
      <c r="V68" s="234"/>
      <c r="W68" s="360"/>
      <c r="X68" s="43"/>
      <c r="Y68" s="51"/>
      <c r="Z68" s="234"/>
      <c r="AA68" s="360"/>
      <c r="AB68" s="43"/>
      <c r="AC68" s="51"/>
      <c r="AD68" s="234"/>
      <c r="AE68" s="360"/>
      <c r="AF68" s="43"/>
      <c r="AG68" s="51"/>
      <c r="AH68" s="234"/>
      <c r="AL68" s="503"/>
      <c r="AZ68" s="582" t="str">
        <f t="shared" si="0"/>
        <v/>
      </c>
    </row>
    <row r="69" spans="1:52" ht="18" customHeight="1" x14ac:dyDescent="0.15">
      <c r="A69" s="556">
        <v>65</v>
      </c>
      <c r="B69" s="235"/>
      <c r="C69" s="108"/>
      <c r="D69" s="92"/>
      <c r="E69" s="236"/>
      <c r="F69" s="93"/>
      <c r="G69" s="93"/>
      <c r="H69" s="237"/>
      <c r="I69" s="94"/>
      <c r="J69" s="95"/>
      <c r="K69" s="96"/>
      <c r="L69" s="95"/>
      <c r="M69" s="97"/>
      <c r="N69" s="97" t="s">
        <v>1</v>
      </c>
      <c r="O69" s="97"/>
      <c r="P69" s="238" t="s">
        <v>187</v>
      </c>
      <c r="Q69" s="115"/>
      <c r="R69" s="109"/>
      <c r="S69" s="239"/>
      <c r="T69" s="104"/>
      <c r="U69" s="105"/>
      <c r="V69" s="240"/>
      <c r="W69" s="359"/>
      <c r="X69" s="104"/>
      <c r="Y69" s="105"/>
      <c r="Z69" s="240"/>
      <c r="AA69" s="359"/>
      <c r="AB69" s="104"/>
      <c r="AC69" s="105"/>
      <c r="AD69" s="240"/>
      <c r="AE69" s="359"/>
      <c r="AF69" s="104"/>
      <c r="AG69" s="105"/>
      <c r="AH69" s="240"/>
      <c r="AL69" s="503"/>
      <c r="AZ69" s="582" t="str">
        <f t="shared" si="0"/>
        <v/>
      </c>
    </row>
    <row r="70" spans="1:52" ht="18" customHeight="1" x14ac:dyDescent="0.15">
      <c r="A70" s="555">
        <v>66</v>
      </c>
      <c r="B70" s="229"/>
      <c r="C70" s="46"/>
      <c r="D70" s="36"/>
      <c r="E70" s="230"/>
      <c r="F70" s="37"/>
      <c r="G70" s="37"/>
      <c r="H70" s="231"/>
      <c r="I70" s="38"/>
      <c r="J70" s="39"/>
      <c r="K70" s="40"/>
      <c r="L70" s="39"/>
      <c r="M70" s="41"/>
      <c r="N70" s="41" t="s">
        <v>1</v>
      </c>
      <c r="O70" s="41"/>
      <c r="P70" s="241" t="s">
        <v>187</v>
      </c>
      <c r="Q70" s="49"/>
      <c r="R70" s="47"/>
      <c r="S70" s="242"/>
      <c r="T70" s="43"/>
      <c r="U70" s="51"/>
      <c r="V70" s="234"/>
      <c r="W70" s="360"/>
      <c r="X70" s="43"/>
      <c r="Y70" s="51"/>
      <c r="Z70" s="234"/>
      <c r="AA70" s="360"/>
      <c r="AB70" s="43"/>
      <c r="AC70" s="51"/>
      <c r="AD70" s="234"/>
      <c r="AE70" s="360"/>
      <c r="AF70" s="43"/>
      <c r="AG70" s="51"/>
      <c r="AH70" s="234"/>
      <c r="AL70" s="503"/>
      <c r="AZ70" s="582" t="str">
        <f t="shared" ref="AZ70:AZ104" si="1">IF(AND(D70&lt;&gt;"",E70&lt;&gt;"",TRIM(D70)=TRIM(D69),TRIM(E70)=TRIM(E69)),1,"")</f>
        <v/>
      </c>
    </row>
    <row r="71" spans="1:52" ht="18" customHeight="1" x14ac:dyDescent="0.15">
      <c r="A71" s="555">
        <v>67</v>
      </c>
      <c r="B71" s="229"/>
      <c r="C71" s="46"/>
      <c r="D71" s="36"/>
      <c r="E71" s="230"/>
      <c r="F71" s="37"/>
      <c r="G71" s="37"/>
      <c r="H71" s="231"/>
      <c r="I71" s="38"/>
      <c r="J71" s="39"/>
      <c r="K71" s="40"/>
      <c r="L71" s="39"/>
      <c r="M71" s="41"/>
      <c r="N71" s="41" t="s">
        <v>1</v>
      </c>
      <c r="O71" s="41"/>
      <c r="P71" s="241" t="s">
        <v>187</v>
      </c>
      <c r="Q71" s="49"/>
      <c r="R71" s="47"/>
      <c r="S71" s="242"/>
      <c r="T71" s="43"/>
      <c r="U71" s="51"/>
      <c r="V71" s="234"/>
      <c r="W71" s="360"/>
      <c r="X71" s="43"/>
      <c r="Y71" s="51"/>
      <c r="Z71" s="234"/>
      <c r="AA71" s="360"/>
      <c r="AB71" s="43"/>
      <c r="AC71" s="51"/>
      <c r="AD71" s="234"/>
      <c r="AE71" s="360"/>
      <c r="AF71" s="43"/>
      <c r="AG71" s="51"/>
      <c r="AH71" s="234"/>
      <c r="AL71" s="503"/>
      <c r="AZ71" s="582" t="str">
        <f t="shared" si="1"/>
        <v/>
      </c>
    </row>
    <row r="72" spans="1:52" ht="18" customHeight="1" x14ac:dyDescent="0.15">
      <c r="A72" s="555">
        <v>68</v>
      </c>
      <c r="B72" s="229"/>
      <c r="C72" s="46"/>
      <c r="D72" s="36"/>
      <c r="E72" s="230"/>
      <c r="F72" s="37"/>
      <c r="G72" s="37"/>
      <c r="H72" s="231"/>
      <c r="I72" s="38"/>
      <c r="J72" s="39"/>
      <c r="K72" s="40"/>
      <c r="L72" s="39"/>
      <c r="M72" s="41"/>
      <c r="N72" s="41" t="s">
        <v>1</v>
      </c>
      <c r="O72" s="41"/>
      <c r="P72" s="241" t="s">
        <v>187</v>
      </c>
      <c r="Q72" s="49"/>
      <c r="R72" s="47"/>
      <c r="S72" s="242"/>
      <c r="T72" s="43"/>
      <c r="U72" s="51"/>
      <c r="V72" s="234"/>
      <c r="W72" s="360"/>
      <c r="X72" s="43"/>
      <c r="Y72" s="51"/>
      <c r="Z72" s="234"/>
      <c r="AA72" s="360"/>
      <c r="AB72" s="43"/>
      <c r="AC72" s="51"/>
      <c r="AD72" s="234"/>
      <c r="AE72" s="360"/>
      <c r="AF72" s="43"/>
      <c r="AG72" s="51"/>
      <c r="AH72" s="234"/>
      <c r="AL72" s="503"/>
      <c r="AZ72" s="582" t="str">
        <f t="shared" si="1"/>
        <v/>
      </c>
    </row>
    <row r="73" spans="1:52" ht="18" customHeight="1" x14ac:dyDescent="0.15">
      <c r="A73" s="555">
        <v>69</v>
      </c>
      <c r="B73" s="229"/>
      <c r="C73" s="46"/>
      <c r="D73" s="36"/>
      <c r="E73" s="230"/>
      <c r="F73" s="37"/>
      <c r="G73" s="37"/>
      <c r="H73" s="231"/>
      <c r="I73" s="38"/>
      <c r="J73" s="39"/>
      <c r="K73" s="40"/>
      <c r="L73" s="39"/>
      <c r="M73" s="41"/>
      <c r="N73" s="41" t="s">
        <v>1</v>
      </c>
      <c r="O73" s="41"/>
      <c r="P73" s="241" t="s">
        <v>187</v>
      </c>
      <c r="Q73" s="49"/>
      <c r="R73" s="47"/>
      <c r="S73" s="242"/>
      <c r="T73" s="43"/>
      <c r="U73" s="51"/>
      <c r="V73" s="234"/>
      <c r="W73" s="360"/>
      <c r="X73" s="43"/>
      <c r="Y73" s="51"/>
      <c r="Z73" s="234"/>
      <c r="AA73" s="360"/>
      <c r="AB73" s="43"/>
      <c r="AC73" s="51"/>
      <c r="AD73" s="234"/>
      <c r="AE73" s="360"/>
      <c r="AF73" s="43"/>
      <c r="AG73" s="51"/>
      <c r="AH73" s="234"/>
      <c r="AL73" s="503"/>
      <c r="AZ73" s="582" t="str">
        <f t="shared" si="1"/>
        <v/>
      </c>
    </row>
    <row r="74" spans="1:52" ht="18" customHeight="1" thickBot="1" x14ac:dyDescent="0.2">
      <c r="A74" s="557">
        <v>70</v>
      </c>
      <c r="B74" s="243"/>
      <c r="C74" s="110"/>
      <c r="D74" s="98"/>
      <c r="E74" s="244"/>
      <c r="F74" s="99"/>
      <c r="G74" s="99"/>
      <c r="H74" s="245"/>
      <c r="I74" s="100"/>
      <c r="J74" s="101"/>
      <c r="K74" s="102"/>
      <c r="L74" s="101"/>
      <c r="M74" s="103"/>
      <c r="N74" s="103" t="s">
        <v>1</v>
      </c>
      <c r="O74" s="103"/>
      <c r="P74" s="246" t="s">
        <v>187</v>
      </c>
      <c r="Q74" s="116"/>
      <c r="R74" s="111"/>
      <c r="S74" s="247"/>
      <c r="T74" s="106"/>
      <c r="U74" s="107"/>
      <c r="V74" s="248"/>
      <c r="W74" s="361"/>
      <c r="X74" s="106"/>
      <c r="Y74" s="107"/>
      <c r="Z74" s="248"/>
      <c r="AA74" s="361"/>
      <c r="AB74" s="106"/>
      <c r="AC74" s="107"/>
      <c r="AD74" s="248"/>
      <c r="AE74" s="361"/>
      <c r="AF74" s="106"/>
      <c r="AG74" s="107"/>
      <c r="AH74" s="248"/>
      <c r="AL74" s="503"/>
      <c r="AZ74" s="582" t="str">
        <f t="shared" si="1"/>
        <v/>
      </c>
    </row>
    <row r="75" spans="1:52" ht="18" customHeight="1" x14ac:dyDescent="0.15">
      <c r="A75" s="555">
        <v>71</v>
      </c>
      <c r="B75" s="229"/>
      <c r="C75" s="46"/>
      <c r="D75" s="36"/>
      <c r="E75" s="230"/>
      <c r="F75" s="37"/>
      <c r="G75" s="37"/>
      <c r="H75" s="231"/>
      <c r="I75" s="38"/>
      <c r="J75" s="39"/>
      <c r="K75" s="40"/>
      <c r="L75" s="39"/>
      <c r="M75" s="41"/>
      <c r="N75" s="41" t="s">
        <v>1</v>
      </c>
      <c r="O75" s="41"/>
      <c r="P75" s="241" t="s">
        <v>187</v>
      </c>
      <c r="Q75" s="49"/>
      <c r="R75" s="47"/>
      <c r="S75" s="242"/>
      <c r="T75" s="43"/>
      <c r="U75" s="51"/>
      <c r="V75" s="234"/>
      <c r="W75" s="360"/>
      <c r="X75" s="43"/>
      <c r="Y75" s="51"/>
      <c r="Z75" s="234"/>
      <c r="AA75" s="360"/>
      <c r="AB75" s="43"/>
      <c r="AC75" s="51"/>
      <c r="AD75" s="234"/>
      <c r="AE75" s="360"/>
      <c r="AF75" s="43"/>
      <c r="AG75" s="51"/>
      <c r="AH75" s="234"/>
      <c r="AL75" s="503"/>
      <c r="AZ75" s="582" t="str">
        <f t="shared" si="1"/>
        <v/>
      </c>
    </row>
    <row r="76" spans="1:52" ht="18" customHeight="1" x14ac:dyDescent="0.15">
      <c r="A76" s="555">
        <v>72</v>
      </c>
      <c r="B76" s="229"/>
      <c r="C76" s="46"/>
      <c r="D76" s="36"/>
      <c r="E76" s="230"/>
      <c r="F76" s="37"/>
      <c r="G76" s="37"/>
      <c r="H76" s="231"/>
      <c r="I76" s="38"/>
      <c r="J76" s="39"/>
      <c r="K76" s="40"/>
      <c r="L76" s="39"/>
      <c r="M76" s="41"/>
      <c r="N76" s="41" t="s">
        <v>1</v>
      </c>
      <c r="O76" s="41"/>
      <c r="P76" s="241" t="s">
        <v>187</v>
      </c>
      <c r="Q76" s="49"/>
      <c r="R76" s="47"/>
      <c r="S76" s="242"/>
      <c r="T76" s="43"/>
      <c r="U76" s="51"/>
      <c r="V76" s="234"/>
      <c r="W76" s="360"/>
      <c r="X76" s="43"/>
      <c r="Y76" s="51"/>
      <c r="Z76" s="234"/>
      <c r="AA76" s="360"/>
      <c r="AB76" s="43"/>
      <c r="AC76" s="51"/>
      <c r="AD76" s="234"/>
      <c r="AE76" s="360"/>
      <c r="AF76" s="43"/>
      <c r="AG76" s="51"/>
      <c r="AH76" s="234"/>
      <c r="AL76" s="503"/>
      <c r="AZ76" s="582" t="str">
        <f t="shared" si="1"/>
        <v/>
      </c>
    </row>
    <row r="77" spans="1:52" ht="18" customHeight="1" x14ac:dyDescent="0.15">
      <c r="A77" s="555">
        <v>73</v>
      </c>
      <c r="B77" s="229"/>
      <c r="C77" s="46"/>
      <c r="D77" s="36"/>
      <c r="E77" s="230"/>
      <c r="F77" s="37"/>
      <c r="G77" s="37"/>
      <c r="H77" s="231"/>
      <c r="I77" s="38"/>
      <c r="J77" s="39"/>
      <c r="K77" s="40"/>
      <c r="L77" s="39"/>
      <c r="M77" s="41"/>
      <c r="N77" s="41" t="s">
        <v>1</v>
      </c>
      <c r="O77" s="41"/>
      <c r="P77" s="241" t="s">
        <v>187</v>
      </c>
      <c r="Q77" s="49"/>
      <c r="R77" s="47"/>
      <c r="S77" s="242"/>
      <c r="T77" s="43"/>
      <c r="U77" s="51"/>
      <c r="V77" s="234"/>
      <c r="W77" s="360"/>
      <c r="X77" s="43"/>
      <c r="Y77" s="51"/>
      <c r="Z77" s="234"/>
      <c r="AA77" s="360"/>
      <c r="AB77" s="43"/>
      <c r="AC77" s="51"/>
      <c r="AD77" s="234"/>
      <c r="AE77" s="360"/>
      <c r="AF77" s="43"/>
      <c r="AG77" s="51"/>
      <c r="AH77" s="234"/>
      <c r="AL77" s="503"/>
      <c r="AZ77" s="582" t="str">
        <f t="shared" si="1"/>
        <v/>
      </c>
    </row>
    <row r="78" spans="1:52" ht="18" customHeight="1" x14ac:dyDescent="0.15">
      <c r="A78" s="555">
        <v>74</v>
      </c>
      <c r="B78" s="229"/>
      <c r="C78" s="46"/>
      <c r="D78" s="36"/>
      <c r="E78" s="230"/>
      <c r="F78" s="37"/>
      <c r="G78" s="37"/>
      <c r="H78" s="231"/>
      <c r="I78" s="38"/>
      <c r="J78" s="39"/>
      <c r="K78" s="40"/>
      <c r="L78" s="39"/>
      <c r="M78" s="41"/>
      <c r="N78" s="41" t="s">
        <v>1</v>
      </c>
      <c r="O78" s="41"/>
      <c r="P78" s="241" t="s">
        <v>187</v>
      </c>
      <c r="Q78" s="49"/>
      <c r="R78" s="47"/>
      <c r="S78" s="242"/>
      <c r="T78" s="43"/>
      <c r="U78" s="51"/>
      <c r="V78" s="234"/>
      <c r="W78" s="360"/>
      <c r="X78" s="43"/>
      <c r="Y78" s="51"/>
      <c r="Z78" s="234"/>
      <c r="AA78" s="360"/>
      <c r="AB78" s="43"/>
      <c r="AC78" s="51"/>
      <c r="AD78" s="234"/>
      <c r="AE78" s="360"/>
      <c r="AF78" s="43"/>
      <c r="AG78" s="51"/>
      <c r="AH78" s="234"/>
      <c r="AL78" s="503"/>
      <c r="AZ78" s="582" t="str">
        <f t="shared" si="1"/>
        <v/>
      </c>
    </row>
    <row r="79" spans="1:52" ht="18" customHeight="1" x14ac:dyDescent="0.15">
      <c r="A79" s="556">
        <v>75</v>
      </c>
      <c r="B79" s="235"/>
      <c r="C79" s="108"/>
      <c r="D79" s="92"/>
      <c r="E79" s="236"/>
      <c r="F79" s="93"/>
      <c r="G79" s="93"/>
      <c r="H79" s="237"/>
      <c r="I79" s="94"/>
      <c r="J79" s="95"/>
      <c r="K79" s="96"/>
      <c r="L79" s="95"/>
      <c r="M79" s="97"/>
      <c r="N79" s="97" t="s">
        <v>1</v>
      </c>
      <c r="O79" s="97"/>
      <c r="P79" s="238" t="s">
        <v>187</v>
      </c>
      <c r="Q79" s="115"/>
      <c r="R79" s="109"/>
      <c r="S79" s="239"/>
      <c r="T79" s="104"/>
      <c r="U79" s="105"/>
      <c r="V79" s="240"/>
      <c r="W79" s="359"/>
      <c r="X79" s="104"/>
      <c r="Y79" s="105"/>
      <c r="Z79" s="240"/>
      <c r="AA79" s="359"/>
      <c r="AB79" s="104"/>
      <c r="AC79" s="105"/>
      <c r="AD79" s="240"/>
      <c r="AE79" s="359"/>
      <c r="AF79" s="104"/>
      <c r="AG79" s="105"/>
      <c r="AH79" s="240"/>
      <c r="AL79" s="503"/>
      <c r="AZ79" s="582" t="str">
        <f t="shared" si="1"/>
        <v/>
      </c>
    </row>
    <row r="80" spans="1:52" ht="18" customHeight="1" x14ac:dyDescent="0.15">
      <c r="A80" s="555">
        <v>76</v>
      </c>
      <c r="B80" s="229"/>
      <c r="C80" s="46"/>
      <c r="D80" s="36"/>
      <c r="E80" s="230"/>
      <c r="F80" s="37"/>
      <c r="G80" s="37"/>
      <c r="H80" s="231"/>
      <c r="I80" s="38"/>
      <c r="J80" s="39"/>
      <c r="K80" s="40"/>
      <c r="L80" s="39"/>
      <c r="M80" s="41"/>
      <c r="N80" s="41" t="s">
        <v>1</v>
      </c>
      <c r="O80" s="41"/>
      <c r="P80" s="241" t="s">
        <v>187</v>
      </c>
      <c r="Q80" s="49"/>
      <c r="R80" s="47"/>
      <c r="S80" s="242"/>
      <c r="T80" s="43"/>
      <c r="U80" s="51"/>
      <c r="V80" s="234"/>
      <c r="W80" s="360"/>
      <c r="X80" s="43"/>
      <c r="Y80" s="51"/>
      <c r="Z80" s="234"/>
      <c r="AA80" s="360"/>
      <c r="AB80" s="43"/>
      <c r="AC80" s="51"/>
      <c r="AD80" s="234"/>
      <c r="AE80" s="360"/>
      <c r="AF80" s="43"/>
      <c r="AG80" s="51"/>
      <c r="AH80" s="234"/>
      <c r="AL80" s="503"/>
      <c r="AZ80" s="582" t="str">
        <f t="shared" si="1"/>
        <v/>
      </c>
    </row>
    <row r="81" spans="1:52" ht="18" customHeight="1" x14ac:dyDescent="0.15">
      <c r="A81" s="555">
        <v>77</v>
      </c>
      <c r="B81" s="229"/>
      <c r="C81" s="46"/>
      <c r="D81" s="36"/>
      <c r="E81" s="230"/>
      <c r="F81" s="37"/>
      <c r="G81" s="37"/>
      <c r="H81" s="231"/>
      <c r="I81" s="38"/>
      <c r="J81" s="39"/>
      <c r="K81" s="40"/>
      <c r="L81" s="39"/>
      <c r="M81" s="41"/>
      <c r="N81" s="41" t="s">
        <v>1</v>
      </c>
      <c r="O81" s="41"/>
      <c r="P81" s="241" t="s">
        <v>187</v>
      </c>
      <c r="Q81" s="49"/>
      <c r="R81" s="47"/>
      <c r="S81" s="242"/>
      <c r="T81" s="43"/>
      <c r="U81" s="51"/>
      <c r="V81" s="234"/>
      <c r="W81" s="360"/>
      <c r="X81" s="43"/>
      <c r="Y81" s="51"/>
      <c r="Z81" s="234"/>
      <c r="AA81" s="360"/>
      <c r="AB81" s="43"/>
      <c r="AC81" s="51"/>
      <c r="AD81" s="234"/>
      <c r="AE81" s="360"/>
      <c r="AF81" s="43"/>
      <c r="AG81" s="51"/>
      <c r="AH81" s="234"/>
      <c r="AL81" s="503"/>
      <c r="AZ81" s="582" t="str">
        <f t="shared" si="1"/>
        <v/>
      </c>
    </row>
    <row r="82" spans="1:52" ht="18" customHeight="1" x14ac:dyDescent="0.15">
      <c r="A82" s="555">
        <v>78</v>
      </c>
      <c r="B82" s="229"/>
      <c r="C82" s="46"/>
      <c r="D82" s="36"/>
      <c r="E82" s="230"/>
      <c r="F82" s="37"/>
      <c r="G82" s="37"/>
      <c r="H82" s="231"/>
      <c r="I82" s="38"/>
      <c r="J82" s="39"/>
      <c r="K82" s="40"/>
      <c r="L82" s="39"/>
      <c r="M82" s="41"/>
      <c r="N82" s="41" t="s">
        <v>1</v>
      </c>
      <c r="O82" s="41"/>
      <c r="P82" s="241" t="s">
        <v>187</v>
      </c>
      <c r="Q82" s="49"/>
      <c r="R82" s="47"/>
      <c r="S82" s="242"/>
      <c r="T82" s="43"/>
      <c r="U82" s="51"/>
      <c r="V82" s="234"/>
      <c r="W82" s="360"/>
      <c r="X82" s="43"/>
      <c r="Y82" s="51"/>
      <c r="Z82" s="234"/>
      <c r="AA82" s="360"/>
      <c r="AB82" s="43"/>
      <c r="AC82" s="51"/>
      <c r="AD82" s="234"/>
      <c r="AE82" s="360"/>
      <c r="AF82" s="43"/>
      <c r="AG82" s="51"/>
      <c r="AH82" s="234"/>
      <c r="AL82" s="503"/>
      <c r="AZ82" s="582" t="str">
        <f t="shared" si="1"/>
        <v/>
      </c>
    </row>
    <row r="83" spans="1:52" ht="18" customHeight="1" x14ac:dyDescent="0.15">
      <c r="A83" s="555">
        <v>79</v>
      </c>
      <c r="B83" s="229"/>
      <c r="C83" s="46"/>
      <c r="D83" s="36"/>
      <c r="E83" s="230"/>
      <c r="F83" s="37"/>
      <c r="G83" s="37"/>
      <c r="H83" s="231"/>
      <c r="I83" s="38"/>
      <c r="J83" s="39"/>
      <c r="K83" s="40"/>
      <c r="L83" s="39"/>
      <c r="M83" s="41"/>
      <c r="N83" s="41" t="s">
        <v>1</v>
      </c>
      <c r="O83" s="41"/>
      <c r="P83" s="241" t="s">
        <v>187</v>
      </c>
      <c r="Q83" s="49"/>
      <c r="R83" s="47"/>
      <c r="S83" s="242"/>
      <c r="T83" s="43"/>
      <c r="U83" s="51"/>
      <c r="V83" s="234"/>
      <c r="W83" s="360"/>
      <c r="X83" s="43"/>
      <c r="Y83" s="51"/>
      <c r="Z83" s="234"/>
      <c r="AA83" s="360"/>
      <c r="AB83" s="43"/>
      <c r="AC83" s="51"/>
      <c r="AD83" s="234"/>
      <c r="AE83" s="360"/>
      <c r="AF83" s="43"/>
      <c r="AG83" s="51"/>
      <c r="AH83" s="234"/>
      <c r="AL83" s="503"/>
      <c r="AZ83" s="582" t="str">
        <f t="shared" si="1"/>
        <v/>
      </c>
    </row>
    <row r="84" spans="1:52" ht="18" customHeight="1" thickBot="1" x14ac:dyDescent="0.2">
      <c r="A84" s="557">
        <v>80</v>
      </c>
      <c r="B84" s="243"/>
      <c r="C84" s="110"/>
      <c r="D84" s="98"/>
      <c r="E84" s="244"/>
      <c r="F84" s="99"/>
      <c r="G84" s="99"/>
      <c r="H84" s="245"/>
      <c r="I84" s="100"/>
      <c r="J84" s="101"/>
      <c r="K84" s="102"/>
      <c r="L84" s="101"/>
      <c r="M84" s="103"/>
      <c r="N84" s="103" t="s">
        <v>1</v>
      </c>
      <c r="O84" s="103"/>
      <c r="P84" s="246" t="s">
        <v>187</v>
      </c>
      <c r="Q84" s="116"/>
      <c r="R84" s="111"/>
      <c r="S84" s="247"/>
      <c r="T84" s="106"/>
      <c r="U84" s="107"/>
      <c r="V84" s="248"/>
      <c r="W84" s="361"/>
      <c r="X84" s="106"/>
      <c r="Y84" s="107"/>
      <c r="Z84" s="248"/>
      <c r="AA84" s="361"/>
      <c r="AB84" s="106"/>
      <c r="AC84" s="107"/>
      <c r="AD84" s="248"/>
      <c r="AE84" s="361"/>
      <c r="AF84" s="106"/>
      <c r="AG84" s="107"/>
      <c r="AH84" s="248"/>
      <c r="AL84" s="503"/>
      <c r="AZ84" s="582" t="str">
        <f t="shared" si="1"/>
        <v/>
      </c>
    </row>
    <row r="85" spans="1:52" ht="18" customHeight="1" x14ac:dyDescent="0.15">
      <c r="A85" s="555">
        <v>81</v>
      </c>
      <c r="B85" s="229"/>
      <c r="C85" s="46"/>
      <c r="D85" s="36"/>
      <c r="E85" s="230"/>
      <c r="F85" s="37"/>
      <c r="G85" s="37"/>
      <c r="H85" s="231"/>
      <c r="I85" s="38"/>
      <c r="J85" s="39"/>
      <c r="K85" s="40"/>
      <c r="L85" s="39"/>
      <c r="M85" s="41"/>
      <c r="N85" s="41" t="s">
        <v>1</v>
      </c>
      <c r="O85" s="41"/>
      <c r="P85" s="241" t="s">
        <v>187</v>
      </c>
      <c r="Q85" s="49"/>
      <c r="R85" s="47"/>
      <c r="S85" s="242"/>
      <c r="T85" s="43"/>
      <c r="U85" s="51"/>
      <c r="V85" s="234"/>
      <c r="W85" s="360"/>
      <c r="X85" s="43"/>
      <c r="Y85" s="51"/>
      <c r="Z85" s="234"/>
      <c r="AA85" s="360"/>
      <c r="AB85" s="43"/>
      <c r="AC85" s="51"/>
      <c r="AD85" s="234"/>
      <c r="AE85" s="360"/>
      <c r="AF85" s="43"/>
      <c r="AG85" s="51"/>
      <c r="AH85" s="234"/>
      <c r="AL85" s="503"/>
      <c r="AZ85" s="582" t="str">
        <f t="shared" si="1"/>
        <v/>
      </c>
    </row>
    <row r="86" spans="1:52" ht="18" customHeight="1" x14ac:dyDescent="0.15">
      <c r="A86" s="555">
        <v>82</v>
      </c>
      <c r="B86" s="229"/>
      <c r="C86" s="46"/>
      <c r="D86" s="36"/>
      <c r="E86" s="230"/>
      <c r="F86" s="37"/>
      <c r="G86" s="37"/>
      <c r="H86" s="231"/>
      <c r="I86" s="38"/>
      <c r="J86" s="39"/>
      <c r="K86" s="40"/>
      <c r="L86" s="39"/>
      <c r="M86" s="41"/>
      <c r="N86" s="41" t="s">
        <v>1</v>
      </c>
      <c r="O86" s="41"/>
      <c r="P86" s="241" t="s">
        <v>187</v>
      </c>
      <c r="Q86" s="49"/>
      <c r="R86" s="47"/>
      <c r="S86" s="242"/>
      <c r="T86" s="43"/>
      <c r="U86" s="51"/>
      <c r="V86" s="234"/>
      <c r="W86" s="360"/>
      <c r="X86" s="43"/>
      <c r="Y86" s="51"/>
      <c r="Z86" s="234"/>
      <c r="AA86" s="360"/>
      <c r="AB86" s="43"/>
      <c r="AC86" s="51"/>
      <c r="AD86" s="234"/>
      <c r="AE86" s="360"/>
      <c r="AF86" s="43"/>
      <c r="AG86" s="51"/>
      <c r="AH86" s="234"/>
      <c r="AL86" s="503"/>
      <c r="AZ86" s="582" t="str">
        <f t="shared" si="1"/>
        <v/>
      </c>
    </row>
    <row r="87" spans="1:52" ht="18" customHeight="1" x14ac:dyDescent="0.15">
      <c r="A87" s="555">
        <v>83</v>
      </c>
      <c r="B87" s="229"/>
      <c r="C87" s="46"/>
      <c r="D87" s="36"/>
      <c r="E87" s="230"/>
      <c r="F87" s="37"/>
      <c r="G87" s="37"/>
      <c r="H87" s="231"/>
      <c r="I87" s="38"/>
      <c r="J87" s="39"/>
      <c r="K87" s="40"/>
      <c r="L87" s="39"/>
      <c r="M87" s="41"/>
      <c r="N87" s="41" t="s">
        <v>1</v>
      </c>
      <c r="O87" s="41"/>
      <c r="P87" s="241" t="s">
        <v>187</v>
      </c>
      <c r="Q87" s="49"/>
      <c r="R87" s="47"/>
      <c r="S87" s="242"/>
      <c r="T87" s="43"/>
      <c r="U87" s="51"/>
      <c r="V87" s="234"/>
      <c r="W87" s="360"/>
      <c r="X87" s="43"/>
      <c r="Y87" s="51"/>
      <c r="Z87" s="234"/>
      <c r="AA87" s="360"/>
      <c r="AB87" s="43"/>
      <c r="AC87" s="51"/>
      <c r="AD87" s="234"/>
      <c r="AE87" s="360"/>
      <c r="AF87" s="43"/>
      <c r="AG87" s="51"/>
      <c r="AH87" s="234"/>
      <c r="AL87" s="503"/>
      <c r="AZ87" s="582" t="str">
        <f t="shared" si="1"/>
        <v/>
      </c>
    </row>
    <row r="88" spans="1:52" ht="18" customHeight="1" x14ac:dyDescent="0.15">
      <c r="A88" s="555">
        <v>84</v>
      </c>
      <c r="B88" s="229"/>
      <c r="C88" s="46"/>
      <c r="D88" s="36"/>
      <c r="E88" s="230"/>
      <c r="F88" s="37"/>
      <c r="G88" s="37"/>
      <c r="H88" s="231"/>
      <c r="I88" s="38"/>
      <c r="J88" s="39"/>
      <c r="K88" s="40"/>
      <c r="L88" s="39"/>
      <c r="M88" s="41"/>
      <c r="N88" s="41" t="s">
        <v>1</v>
      </c>
      <c r="O88" s="41"/>
      <c r="P88" s="241" t="s">
        <v>187</v>
      </c>
      <c r="Q88" s="49"/>
      <c r="R88" s="47"/>
      <c r="S88" s="242"/>
      <c r="T88" s="43"/>
      <c r="U88" s="51"/>
      <c r="V88" s="234"/>
      <c r="W88" s="360"/>
      <c r="X88" s="43"/>
      <c r="Y88" s="51"/>
      <c r="Z88" s="234"/>
      <c r="AA88" s="360"/>
      <c r="AB88" s="43"/>
      <c r="AC88" s="51"/>
      <c r="AD88" s="234"/>
      <c r="AE88" s="360"/>
      <c r="AF88" s="43"/>
      <c r="AG88" s="51"/>
      <c r="AH88" s="234"/>
      <c r="AL88" s="503"/>
      <c r="AZ88" s="582" t="str">
        <f t="shared" si="1"/>
        <v/>
      </c>
    </row>
    <row r="89" spans="1:52" ht="18" customHeight="1" x14ac:dyDescent="0.15">
      <c r="A89" s="556">
        <v>85</v>
      </c>
      <c r="B89" s="235"/>
      <c r="C89" s="108"/>
      <c r="D89" s="92"/>
      <c r="E89" s="236"/>
      <c r="F89" s="93"/>
      <c r="G89" s="93"/>
      <c r="H89" s="237"/>
      <c r="I89" s="94"/>
      <c r="J89" s="95"/>
      <c r="K89" s="96"/>
      <c r="L89" s="95"/>
      <c r="M89" s="97"/>
      <c r="N89" s="97" t="s">
        <v>1</v>
      </c>
      <c r="O89" s="97"/>
      <c r="P89" s="238" t="s">
        <v>187</v>
      </c>
      <c r="Q89" s="115"/>
      <c r="R89" s="109"/>
      <c r="S89" s="239"/>
      <c r="T89" s="104"/>
      <c r="U89" s="105"/>
      <c r="V89" s="240"/>
      <c r="W89" s="359"/>
      <c r="X89" s="104"/>
      <c r="Y89" s="105"/>
      <c r="Z89" s="240"/>
      <c r="AA89" s="359"/>
      <c r="AB89" s="104"/>
      <c r="AC89" s="105"/>
      <c r="AD89" s="240"/>
      <c r="AE89" s="359"/>
      <c r="AF89" s="104"/>
      <c r="AG89" s="105"/>
      <c r="AH89" s="240"/>
      <c r="AL89" s="503"/>
      <c r="AZ89" s="582" t="str">
        <f t="shared" si="1"/>
        <v/>
      </c>
    </row>
    <row r="90" spans="1:52" ht="18" customHeight="1" x14ac:dyDescent="0.15">
      <c r="A90" s="555">
        <v>86</v>
      </c>
      <c r="B90" s="229"/>
      <c r="C90" s="46"/>
      <c r="D90" s="36"/>
      <c r="E90" s="230"/>
      <c r="F90" s="37"/>
      <c r="G90" s="37"/>
      <c r="H90" s="231"/>
      <c r="I90" s="38"/>
      <c r="J90" s="39"/>
      <c r="K90" s="40"/>
      <c r="L90" s="39"/>
      <c r="M90" s="41"/>
      <c r="N90" s="41" t="s">
        <v>1</v>
      </c>
      <c r="O90" s="41"/>
      <c r="P90" s="241" t="s">
        <v>187</v>
      </c>
      <c r="Q90" s="49"/>
      <c r="R90" s="47"/>
      <c r="S90" s="242"/>
      <c r="T90" s="43"/>
      <c r="U90" s="51"/>
      <c r="V90" s="234"/>
      <c r="W90" s="360"/>
      <c r="X90" s="43"/>
      <c r="Y90" s="51"/>
      <c r="Z90" s="234"/>
      <c r="AA90" s="360"/>
      <c r="AB90" s="43"/>
      <c r="AC90" s="51"/>
      <c r="AD90" s="234"/>
      <c r="AE90" s="360"/>
      <c r="AF90" s="43"/>
      <c r="AG90" s="51"/>
      <c r="AH90" s="234"/>
      <c r="AL90" s="503"/>
      <c r="AZ90" s="582" t="str">
        <f t="shared" si="1"/>
        <v/>
      </c>
    </row>
    <row r="91" spans="1:52" ht="18" customHeight="1" x14ac:dyDescent="0.15">
      <c r="A91" s="555">
        <v>87</v>
      </c>
      <c r="B91" s="229"/>
      <c r="C91" s="46"/>
      <c r="D91" s="36"/>
      <c r="E91" s="230"/>
      <c r="F91" s="37"/>
      <c r="G91" s="37"/>
      <c r="H91" s="231"/>
      <c r="I91" s="38"/>
      <c r="J91" s="39"/>
      <c r="K91" s="40"/>
      <c r="L91" s="39"/>
      <c r="M91" s="41"/>
      <c r="N91" s="41" t="s">
        <v>1</v>
      </c>
      <c r="O91" s="41"/>
      <c r="P91" s="241" t="s">
        <v>187</v>
      </c>
      <c r="Q91" s="49"/>
      <c r="R91" s="47"/>
      <c r="S91" s="242"/>
      <c r="T91" s="43"/>
      <c r="U91" s="51"/>
      <c r="V91" s="234"/>
      <c r="W91" s="360"/>
      <c r="X91" s="43"/>
      <c r="Y91" s="51"/>
      <c r="Z91" s="234"/>
      <c r="AA91" s="360"/>
      <c r="AB91" s="43"/>
      <c r="AC91" s="51"/>
      <c r="AD91" s="234"/>
      <c r="AE91" s="360"/>
      <c r="AF91" s="43"/>
      <c r="AG91" s="51"/>
      <c r="AH91" s="234"/>
      <c r="AL91" s="503"/>
      <c r="AZ91" s="582" t="str">
        <f t="shared" si="1"/>
        <v/>
      </c>
    </row>
    <row r="92" spans="1:52" ht="18" customHeight="1" x14ac:dyDescent="0.15">
      <c r="A92" s="555">
        <v>88</v>
      </c>
      <c r="B92" s="229"/>
      <c r="C92" s="46"/>
      <c r="D92" s="36"/>
      <c r="E92" s="230"/>
      <c r="F92" s="37"/>
      <c r="G92" s="37"/>
      <c r="H92" s="231"/>
      <c r="I92" s="38"/>
      <c r="J92" s="39"/>
      <c r="K92" s="40"/>
      <c r="L92" s="39"/>
      <c r="M92" s="41"/>
      <c r="N92" s="41" t="s">
        <v>1</v>
      </c>
      <c r="O92" s="41"/>
      <c r="P92" s="241" t="s">
        <v>187</v>
      </c>
      <c r="Q92" s="49"/>
      <c r="R92" s="47"/>
      <c r="S92" s="242"/>
      <c r="T92" s="43"/>
      <c r="U92" s="51"/>
      <c r="V92" s="234"/>
      <c r="W92" s="360"/>
      <c r="X92" s="43"/>
      <c r="Y92" s="51"/>
      <c r="Z92" s="234"/>
      <c r="AA92" s="360"/>
      <c r="AB92" s="43"/>
      <c r="AC92" s="51"/>
      <c r="AD92" s="234"/>
      <c r="AE92" s="360"/>
      <c r="AF92" s="43"/>
      <c r="AG92" s="51"/>
      <c r="AH92" s="234"/>
      <c r="AL92" s="503"/>
      <c r="AZ92" s="582" t="str">
        <f t="shared" si="1"/>
        <v/>
      </c>
    </row>
    <row r="93" spans="1:52" ht="18" customHeight="1" x14ac:dyDescent="0.15">
      <c r="A93" s="555">
        <v>89</v>
      </c>
      <c r="B93" s="229"/>
      <c r="C93" s="46"/>
      <c r="D93" s="36"/>
      <c r="E93" s="230"/>
      <c r="F93" s="37"/>
      <c r="G93" s="37"/>
      <c r="H93" s="231"/>
      <c r="I93" s="38"/>
      <c r="J93" s="39"/>
      <c r="K93" s="40"/>
      <c r="L93" s="39"/>
      <c r="M93" s="41"/>
      <c r="N93" s="41" t="s">
        <v>1</v>
      </c>
      <c r="O93" s="41"/>
      <c r="P93" s="241" t="s">
        <v>187</v>
      </c>
      <c r="Q93" s="49"/>
      <c r="R93" s="47"/>
      <c r="S93" s="242"/>
      <c r="T93" s="43"/>
      <c r="U93" s="51"/>
      <c r="V93" s="234"/>
      <c r="W93" s="360"/>
      <c r="X93" s="43"/>
      <c r="Y93" s="51"/>
      <c r="Z93" s="234"/>
      <c r="AA93" s="360"/>
      <c r="AB93" s="43"/>
      <c r="AC93" s="51"/>
      <c r="AD93" s="234"/>
      <c r="AE93" s="360"/>
      <c r="AF93" s="43"/>
      <c r="AG93" s="51"/>
      <c r="AH93" s="234"/>
      <c r="AL93" s="503"/>
      <c r="AZ93" s="582" t="str">
        <f t="shared" si="1"/>
        <v/>
      </c>
    </row>
    <row r="94" spans="1:52" ht="18" customHeight="1" thickBot="1" x14ac:dyDescent="0.2">
      <c r="A94" s="557">
        <v>90</v>
      </c>
      <c r="B94" s="243"/>
      <c r="C94" s="110"/>
      <c r="D94" s="98"/>
      <c r="E94" s="244"/>
      <c r="F94" s="99"/>
      <c r="G94" s="99"/>
      <c r="H94" s="245"/>
      <c r="I94" s="100"/>
      <c r="J94" s="101"/>
      <c r="K94" s="102"/>
      <c r="L94" s="101"/>
      <c r="M94" s="103"/>
      <c r="N94" s="103" t="s">
        <v>1</v>
      </c>
      <c r="O94" s="103"/>
      <c r="P94" s="246" t="s">
        <v>187</v>
      </c>
      <c r="Q94" s="116"/>
      <c r="R94" s="111"/>
      <c r="S94" s="247"/>
      <c r="T94" s="106"/>
      <c r="U94" s="107"/>
      <c r="V94" s="248"/>
      <c r="W94" s="361"/>
      <c r="X94" s="106"/>
      <c r="Y94" s="107"/>
      <c r="Z94" s="248"/>
      <c r="AA94" s="361"/>
      <c r="AB94" s="106"/>
      <c r="AC94" s="107"/>
      <c r="AD94" s="248"/>
      <c r="AE94" s="361"/>
      <c r="AF94" s="106"/>
      <c r="AG94" s="107"/>
      <c r="AH94" s="248"/>
      <c r="AL94" s="503"/>
      <c r="AZ94" s="582" t="str">
        <f t="shared" si="1"/>
        <v/>
      </c>
    </row>
    <row r="95" spans="1:52" ht="18" customHeight="1" x14ac:dyDescent="0.15">
      <c r="A95" s="555">
        <v>91</v>
      </c>
      <c r="B95" s="229"/>
      <c r="C95" s="46"/>
      <c r="D95" s="36"/>
      <c r="E95" s="230"/>
      <c r="F95" s="37"/>
      <c r="G95" s="37"/>
      <c r="H95" s="231"/>
      <c r="I95" s="38"/>
      <c r="J95" s="39"/>
      <c r="K95" s="40"/>
      <c r="L95" s="39"/>
      <c r="M95" s="41"/>
      <c r="N95" s="41" t="s">
        <v>1</v>
      </c>
      <c r="O95" s="41"/>
      <c r="P95" s="241" t="s">
        <v>187</v>
      </c>
      <c r="Q95" s="49"/>
      <c r="R95" s="47"/>
      <c r="S95" s="242"/>
      <c r="T95" s="43"/>
      <c r="U95" s="51"/>
      <c r="V95" s="234"/>
      <c r="W95" s="360"/>
      <c r="X95" s="43"/>
      <c r="Y95" s="51"/>
      <c r="Z95" s="234"/>
      <c r="AA95" s="360"/>
      <c r="AB95" s="43"/>
      <c r="AC95" s="51"/>
      <c r="AD95" s="234"/>
      <c r="AE95" s="360"/>
      <c r="AF95" s="43"/>
      <c r="AG95" s="51"/>
      <c r="AH95" s="234"/>
      <c r="AL95" s="503"/>
      <c r="AZ95" s="582" t="str">
        <f t="shared" si="1"/>
        <v/>
      </c>
    </row>
    <row r="96" spans="1:52" ht="18" customHeight="1" x14ac:dyDescent="0.15">
      <c r="A96" s="555">
        <v>92</v>
      </c>
      <c r="B96" s="229"/>
      <c r="C96" s="46"/>
      <c r="D96" s="36"/>
      <c r="E96" s="230"/>
      <c r="F96" s="37"/>
      <c r="G96" s="37"/>
      <c r="H96" s="231"/>
      <c r="I96" s="38"/>
      <c r="J96" s="39"/>
      <c r="K96" s="40"/>
      <c r="L96" s="39"/>
      <c r="M96" s="41"/>
      <c r="N96" s="41" t="s">
        <v>1</v>
      </c>
      <c r="O96" s="41"/>
      <c r="P96" s="241" t="s">
        <v>187</v>
      </c>
      <c r="Q96" s="49"/>
      <c r="R96" s="47"/>
      <c r="S96" s="242"/>
      <c r="T96" s="43"/>
      <c r="U96" s="51"/>
      <c r="V96" s="234"/>
      <c r="W96" s="360"/>
      <c r="X96" s="43"/>
      <c r="Y96" s="51"/>
      <c r="Z96" s="234"/>
      <c r="AA96" s="360"/>
      <c r="AB96" s="43"/>
      <c r="AC96" s="51"/>
      <c r="AD96" s="234"/>
      <c r="AE96" s="360"/>
      <c r="AF96" s="43"/>
      <c r="AG96" s="51"/>
      <c r="AH96" s="234"/>
      <c r="AL96" s="503"/>
      <c r="AZ96" s="582" t="str">
        <f t="shared" si="1"/>
        <v/>
      </c>
    </row>
    <row r="97" spans="1:63" ht="18" customHeight="1" x14ac:dyDescent="0.15">
      <c r="A97" s="555">
        <v>93</v>
      </c>
      <c r="B97" s="229"/>
      <c r="C97" s="46"/>
      <c r="D97" s="36"/>
      <c r="E97" s="230"/>
      <c r="F97" s="37"/>
      <c r="G97" s="37"/>
      <c r="H97" s="231"/>
      <c r="I97" s="38"/>
      <c r="J97" s="39"/>
      <c r="K97" s="40"/>
      <c r="L97" s="39"/>
      <c r="M97" s="41"/>
      <c r="N97" s="41" t="s">
        <v>1</v>
      </c>
      <c r="O97" s="41"/>
      <c r="P97" s="241" t="s">
        <v>187</v>
      </c>
      <c r="Q97" s="49"/>
      <c r="R97" s="47"/>
      <c r="S97" s="242"/>
      <c r="T97" s="43"/>
      <c r="U97" s="51"/>
      <c r="V97" s="234"/>
      <c r="W97" s="360"/>
      <c r="X97" s="43"/>
      <c r="Y97" s="51"/>
      <c r="Z97" s="234"/>
      <c r="AA97" s="360"/>
      <c r="AB97" s="43"/>
      <c r="AC97" s="51"/>
      <c r="AD97" s="234"/>
      <c r="AE97" s="360"/>
      <c r="AF97" s="43"/>
      <c r="AG97" s="51"/>
      <c r="AH97" s="234"/>
      <c r="AL97" s="503"/>
      <c r="AZ97" s="582" t="str">
        <f t="shared" si="1"/>
        <v/>
      </c>
    </row>
    <row r="98" spans="1:63" ht="18" customHeight="1" x14ac:dyDescent="0.15">
      <c r="A98" s="555">
        <v>94</v>
      </c>
      <c r="B98" s="229"/>
      <c r="C98" s="46"/>
      <c r="D98" s="36"/>
      <c r="E98" s="230"/>
      <c r="F98" s="37"/>
      <c r="G98" s="37"/>
      <c r="H98" s="231"/>
      <c r="I98" s="38"/>
      <c r="J98" s="39"/>
      <c r="K98" s="40"/>
      <c r="L98" s="39"/>
      <c r="M98" s="41"/>
      <c r="N98" s="41" t="s">
        <v>1</v>
      </c>
      <c r="O98" s="41"/>
      <c r="P98" s="241" t="s">
        <v>187</v>
      </c>
      <c r="Q98" s="49"/>
      <c r="R98" s="47"/>
      <c r="S98" s="242"/>
      <c r="T98" s="43"/>
      <c r="U98" s="51"/>
      <c r="V98" s="234"/>
      <c r="W98" s="360"/>
      <c r="X98" s="43"/>
      <c r="Y98" s="51"/>
      <c r="Z98" s="234"/>
      <c r="AA98" s="360"/>
      <c r="AB98" s="43"/>
      <c r="AC98" s="51"/>
      <c r="AD98" s="234"/>
      <c r="AE98" s="360"/>
      <c r="AF98" s="43"/>
      <c r="AG98" s="51"/>
      <c r="AH98" s="234"/>
      <c r="AL98" s="503"/>
      <c r="AZ98" s="582" t="str">
        <f t="shared" si="1"/>
        <v/>
      </c>
    </row>
    <row r="99" spans="1:63" ht="18" customHeight="1" x14ac:dyDescent="0.15">
      <c r="A99" s="556">
        <v>95</v>
      </c>
      <c r="B99" s="235"/>
      <c r="C99" s="108"/>
      <c r="D99" s="92"/>
      <c r="E99" s="236"/>
      <c r="F99" s="93"/>
      <c r="G99" s="93"/>
      <c r="H99" s="237"/>
      <c r="I99" s="94"/>
      <c r="J99" s="95"/>
      <c r="K99" s="96"/>
      <c r="L99" s="95"/>
      <c r="M99" s="97"/>
      <c r="N99" s="97" t="s">
        <v>1</v>
      </c>
      <c r="O99" s="97"/>
      <c r="P99" s="238" t="s">
        <v>187</v>
      </c>
      <c r="Q99" s="115"/>
      <c r="R99" s="109"/>
      <c r="S99" s="239"/>
      <c r="T99" s="104"/>
      <c r="U99" s="105"/>
      <c r="V99" s="240"/>
      <c r="W99" s="359"/>
      <c r="X99" s="104"/>
      <c r="Y99" s="105"/>
      <c r="Z99" s="240"/>
      <c r="AA99" s="359"/>
      <c r="AB99" s="104"/>
      <c r="AC99" s="105"/>
      <c r="AD99" s="240"/>
      <c r="AE99" s="359"/>
      <c r="AF99" s="104"/>
      <c r="AG99" s="105"/>
      <c r="AH99" s="240"/>
      <c r="AL99" s="503"/>
      <c r="AZ99" s="582" t="str">
        <f t="shared" si="1"/>
        <v/>
      </c>
    </row>
    <row r="100" spans="1:63" ht="18" customHeight="1" x14ac:dyDescent="0.15">
      <c r="A100" s="555">
        <v>96</v>
      </c>
      <c r="B100" s="229"/>
      <c r="C100" s="46"/>
      <c r="D100" s="36"/>
      <c r="E100" s="230"/>
      <c r="F100" s="37"/>
      <c r="G100" s="37"/>
      <c r="H100" s="231"/>
      <c r="I100" s="38"/>
      <c r="J100" s="39"/>
      <c r="K100" s="40"/>
      <c r="L100" s="39"/>
      <c r="M100" s="41"/>
      <c r="N100" s="41" t="s">
        <v>1</v>
      </c>
      <c r="O100" s="41"/>
      <c r="P100" s="241" t="s">
        <v>187</v>
      </c>
      <c r="Q100" s="49"/>
      <c r="R100" s="47"/>
      <c r="S100" s="242"/>
      <c r="T100" s="43"/>
      <c r="U100" s="51"/>
      <c r="V100" s="234"/>
      <c r="W100" s="360"/>
      <c r="X100" s="43"/>
      <c r="Y100" s="51"/>
      <c r="Z100" s="234"/>
      <c r="AA100" s="360"/>
      <c r="AB100" s="43"/>
      <c r="AC100" s="51"/>
      <c r="AD100" s="234"/>
      <c r="AE100" s="360"/>
      <c r="AF100" s="43"/>
      <c r="AG100" s="51"/>
      <c r="AH100" s="234"/>
      <c r="AL100" s="503"/>
      <c r="AZ100" s="582" t="str">
        <f t="shared" si="1"/>
        <v/>
      </c>
    </row>
    <row r="101" spans="1:63" ht="18" customHeight="1" x14ac:dyDescent="0.15">
      <c r="A101" s="555">
        <v>97</v>
      </c>
      <c r="B101" s="229"/>
      <c r="C101" s="46"/>
      <c r="D101" s="36"/>
      <c r="E101" s="230"/>
      <c r="F101" s="37"/>
      <c r="G101" s="37"/>
      <c r="H101" s="231"/>
      <c r="I101" s="38"/>
      <c r="J101" s="39"/>
      <c r="K101" s="40"/>
      <c r="L101" s="39"/>
      <c r="M101" s="41"/>
      <c r="N101" s="41" t="s">
        <v>1</v>
      </c>
      <c r="O101" s="41"/>
      <c r="P101" s="241" t="s">
        <v>187</v>
      </c>
      <c r="Q101" s="49"/>
      <c r="R101" s="47"/>
      <c r="S101" s="242"/>
      <c r="T101" s="43"/>
      <c r="U101" s="51"/>
      <c r="V101" s="234"/>
      <c r="W101" s="360"/>
      <c r="X101" s="43"/>
      <c r="Y101" s="51"/>
      <c r="Z101" s="234"/>
      <c r="AA101" s="360"/>
      <c r="AB101" s="43"/>
      <c r="AC101" s="51"/>
      <c r="AD101" s="234"/>
      <c r="AE101" s="360"/>
      <c r="AF101" s="43"/>
      <c r="AG101" s="51"/>
      <c r="AH101" s="234"/>
      <c r="AL101" s="503"/>
      <c r="AZ101" s="582" t="str">
        <f t="shared" si="1"/>
        <v/>
      </c>
    </row>
    <row r="102" spans="1:63" ht="18" customHeight="1" x14ac:dyDescent="0.15">
      <c r="A102" s="555">
        <v>98</v>
      </c>
      <c r="B102" s="229"/>
      <c r="C102" s="46"/>
      <c r="D102" s="36"/>
      <c r="E102" s="230"/>
      <c r="F102" s="37"/>
      <c r="G102" s="37"/>
      <c r="H102" s="231"/>
      <c r="I102" s="38"/>
      <c r="J102" s="39"/>
      <c r="K102" s="40"/>
      <c r="L102" s="39"/>
      <c r="M102" s="41"/>
      <c r="N102" s="41" t="s">
        <v>1</v>
      </c>
      <c r="O102" s="41"/>
      <c r="P102" s="241" t="s">
        <v>187</v>
      </c>
      <c r="Q102" s="49"/>
      <c r="R102" s="47"/>
      <c r="S102" s="242"/>
      <c r="T102" s="43"/>
      <c r="U102" s="51"/>
      <c r="V102" s="234"/>
      <c r="W102" s="360"/>
      <c r="X102" s="43"/>
      <c r="Y102" s="51"/>
      <c r="Z102" s="234"/>
      <c r="AA102" s="360"/>
      <c r="AB102" s="43"/>
      <c r="AC102" s="51"/>
      <c r="AD102" s="234"/>
      <c r="AE102" s="360"/>
      <c r="AF102" s="43"/>
      <c r="AG102" s="51"/>
      <c r="AH102" s="234"/>
      <c r="AL102" s="503"/>
      <c r="AZ102" s="582" t="str">
        <f t="shared" si="1"/>
        <v/>
      </c>
    </row>
    <row r="103" spans="1:63" ht="18" customHeight="1" x14ac:dyDescent="0.15">
      <c r="A103" s="555">
        <v>99</v>
      </c>
      <c r="B103" s="229"/>
      <c r="C103" s="46"/>
      <c r="D103" s="36"/>
      <c r="E103" s="230"/>
      <c r="F103" s="37"/>
      <c r="G103" s="37"/>
      <c r="H103" s="231"/>
      <c r="I103" s="38"/>
      <c r="J103" s="39"/>
      <c r="K103" s="40"/>
      <c r="L103" s="39"/>
      <c r="M103" s="41"/>
      <c r="N103" s="41" t="s">
        <v>1</v>
      </c>
      <c r="O103" s="41"/>
      <c r="P103" s="241" t="s">
        <v>187</v>
      </c>
      <c r="Q103" s="49"/>
      <c r="R103" s="47"/>
      <c r="S103" s="242"/>
      <c r="T103" s="43"/>
      <c r="U103" s="51"/>
      <c r="V103" s="234"/>
      <c r="W103" s="360"/>
      <c r="X103" s="43"/>
      <c r="Y103" s="51"/>
      <c r="Z103" s="234"/>
      <c r="AA103" s="360"/>
      <c r="AB103" s="43"/>
      <c r="AC103" s="51"/>
      <c r="AD103" s="234"/>
      <c r="AE103" s="360"/>
      <c r="AF103" s="43"/>
      <c r="AG103" s="51"/>
      <c r="AH103" s="234"/>
      <c r="AL103" s="503"/>
      <c r="AZ103" s="582" t="str">
        <f t="shared" si="1"/>
        <v/>
      </c>
    </row>
    <row r="104" spans="1:63" ht="18" customHeight="1" thickBot="1" x14ac:dyDescent="0.2">
      <c r="A104" s="557">
        <v>100</v>
      </c>
      <c r="B104" s="243"/>
      <c r="C104" s="110"/>
      <c r="D104" s="98"/>
      <c r="E104" s="244"/>
      <c r="F104" s="99"/>
      <c r="G104" s="99"/>
      <c r="H104" s="245"/>
      <c r="I104" s="100"/>
      <c r="J104" s="101"/>
      <c r="K104" s="102"/>
      <c r="L104" s="101"/>
      <c r="M104" s="103"/>
      <c r="N104" s="103" t="s">
        <v>1</v>
      </c>
      <c r="O104" s="103"/>
      <c r="P104" s="246" t="s">
        <v>187</v>
      </c>
      <c r="Q104" s="116"/>
      <c r="R104" s="111"/>
      <c r="S104" s="247"/>
      <c r="T104" s="106"/>
      <c r="U104" s="107"/>
      <c r="V104" s="248"/>
      <c r="W104" s="361"/>
      <c r="X104" s="106"/>
      <c r="Y104" s="107"/>
      <c r="Z104" s="248"/>
      <c r="AA104" s="361"/>
      <c r="AB104" s="106"/>
      <c r="AC104" s="107"/>
      <c r="AD104" s="248"/>
      <c r="AE104" s="361"/>
      <c r="AF104" s="106"/>
      <c r="AG104" s="107"/>
      <c r="AH104" s="248"/>
      <c r="AL104" s="503"/>
      <c r="AZ104" s="583" t="str">
        <f t="shared" si="1"/>
        <v/>
      </c>
    </row>
    <row r="105" spans="1:63" ht="14.25" thickBot="1" x14ac:dyDescent="0.2">
      <c r="A105" s="13"/>
      <c r="B105" s="224" t="s">
        <v>699</v>
      </c>
      <c r="C105" s="13"/>
      <c r="D105" s="13"/>
      <c r="E105" s="13"/>
      <c r="F105" s="13"/>
      <c r="G105" s="13"/>
      <c r="H105" s="13"/>
      <c r="I105" s="13"/>
      <c r="J105" s="13"/>
      <c r="K105" s="13"/>
      <c r="L105" s="13"/>
      <c r="M105" s="224" t="s">
        <v>700</v>
      </c>
      <c r="N105" s="13"/>
      <c r="P105" s="13"/>
      <c r="Q105" s="13"/>
      <c r="R105" s="13"/>
      <c r="S105" s="13"/>
      <c r="T105" s="224" t="s">
        <v>701</v>
      </c>
      <c r="U105" s="568" t="s">
        <v>704</v>
      </c>
      <c r="V105" s="13"/>
      <c r="W105" s="13"/>
      <c r="X105" s="224" t="s">
        <v>702</v>
      </c>
      <c r="Y105" s="568" t="s">
        <v>705</v>
      </c>
      <c r="Z105" s="224"/>
      <c r="AA105" s="13"/>
      <c r="AB105" s="224" t="s">
        <v>703</v>
      </c>
      <c r="AC105" s="568" t="s">
        <v>706</v>
      </c>
      <c r="AE105" s="13"/>
      <c r="AF105" s="224" t="s">
        <v>707</v>
      </c>
      <c r="AG105" s="568" t="s">
        <v>708</v>
      </c>
      <c r="AH105" s="13"/>
      <c r="AI105" s="13"/>
      <c r="AJ105" s="13"/>
      <c r="AK105"/>
      <c r="AL105" s="17"/>
      <c r="AM105" t="s">
        <v>192</v>
      </c>
      <c r="AN105"/>
      <c r="AO105"/>
      <c r="AP105" t="s">
        <v>190</v>
      </c>
      <c r="AQ105"/>
      <c r="AR105"/>
      <c r="AS105" t="s">
        <v>191</v>
      </c>
      <c r="AT105"/>
      <c r="AU105"/>
      <c r="AV105"/>
      <c r="AW105"/>
      <c r="AX105"/>
      <c r="AY105"/>
      <c r="AZ105" s="224"/>
      <c r="BA105"/>
      <c r="BC105"/>
      <c r="BD105"/>
      <c r="BE105"/>
      <c r="BF105"/>
      <c r="BG105"/>
      <c r="BH105"/>
      <c r="BI105"/>
      <c r="BJ105"/>
      <c r="BK105"/>
    </row>
    <row r="106" spans="1:63" s="224" customFormat="1" ht="14.25" thickBot="1" x14ac:dyDescent="0.2">
      <c r="A106" s="568"/>
      <c r="B106" s="571">
        <f>COUNTIFS($B$5:$B$104,"&lt;&gt;",$D$5:$D$104,"&lt;&gt;",$M$5:$M$104,"")</f>
        <v>0</v>
      </c>
      <c r="M106" s="571">
        <f>COUNTIFS($M$5:$M$104,"&lt;&gt;")</f>
        <v>0</v>
      </c>
      <c r="Q106" s="28">
        <f>COUNTIFS($Q$5:$Q$104,"&lt;&gt;")</f>
        <v>0</v>
      </c>
      <c r="R106" s="28">
        <f>COUNTIFS($R$5:$R$104,"&lt;&gt;")</f>
        <v>0</v>
      </c>
      <c r="T106" s="28">
        <f>COUNTIFS(T5:T104,"&lt;&gt;",$D5:$D104,"&lt;&gt;")</f>
        <v>0</v>
      </c>
      <c r="U106" s="28">
        <f>COUNTIFS(T5:T104,"&lt;&gt;",$D5:$D104,"&lt;&gt;",$M5:$M104,"&lt;&gt;")</f>
        <v>0</v>
      </c>
      <c r="X106" s="28">
        <f>COUNTIFS(X5:X104,"&lt;&gt;",$D5:$D104,"&lt;&gt;")</f>
        <v>0</v>
      </c>
      <c r="Y106" s="28">
        <f>COUNTIFS(X5:X104,"&lt;&gt;",$D5:$D104,"&lt;&gt;",$M5:$M104,"&lt;&gt;")</f>
        <v>0</v>
      </c>
      <c r="AB106" s="28">
        <f>COUNTIFS(AB5:AB104,"&lt;&gt;",$D5:$D104,"&lt;&gt;")</f>
        <v>0</v>
      </c>
      <c r="AC106" s="28">
        <f>COUNTIFS(AB5:AB104,"&lt;&gt;",$D5:$D104,"&lt;&gt;",$M5:$M104,"&lt;&gt;")</f>
        <v>0</v>
      </c>
      <c r="AF106" s="28">
        <f>COUNTIFS(AF5:AF104,"&lt;&gt;",$D5:$D104,"&lt;&gt;")</f>
        <v>0</v>
      </c>
      <c r="AG106" s="28">
        <f>COUNTIFS(AF5:AF104,"&lt;&gt;",$D5:$D104,"&lt;&gt;",$M5:$M104,"&lt;&gt;")</f>
        <v>0</v>
      </c>
      <c r="AK106" s="507">
        <f>総括申込!U6</f>
        <v>0</v>
      </c>
      <c r="AL106" s="561"/>
      <c r="AM106" s="577">
        <f>IF(OR($AK106="一般",$AK106="大学"),$T106+$X106+$AB106+$AF106,0)</f>
        <v>0</v>
      </c>
      <c r="AN106" s="578">
        <f>IF(OR($AK106="一般",$AK106="大学"),$U106+$Y106+$AC106+$AG106,0)</f>
        <v>0</v>
      </c>
      <c r="AO106" s="579"/>
      <c r="AP106" s="577">
        <f>IF($AK106="高校",$T106+$X106+$AB106+$AF106,0)</f>
        <v>0</v>
      </c>
      <c r="AQ106" s="578">
        <f>IF($AK106="高校",$U106+$Y106+$AC106+$AG106,0)</f>
        <v>0</v>
      </c>
      <c r="AR106" s="579"/>
      <c r="AS106" s="577">
        <f>IF($AK106="中学",$T106+$X106+$AB106+$AF106,0)</f>
        <v>0</v>
      </c>
      <c r="AT106" s="578">
        <f>IF($AK106="中学",$U106+$Y106+$AC106+$AG106,0)</f>
        <v>0</v>
      </c>
      <c r="AU106" s="579"/>
      <c r="AV106" s="561"/>
      <c r="AW106" s="561"/>
      <c r="AX106" s="561"/>
      <c r="AY106"/>
      <c r="AZ106" s="28">
        <f>COUNTIFS(D5:D104,"&lt;&gt;",M5:M104,"",AZ5:AZ104,"",BB5:BB104,"")</f>
        <v>0</v>
      </c>
      <c r="BB106"/>
    </row>
  </sheetData>
  <sheetProtection algorithmName="SHA-512" hashValue="o8gI4mLNl89q2u96k+en5uwCgP3v38rXLHBpAbh9Nu+nHDi+QonY5OIc11hwdzTgICzlGlK3HHJGGtgcLhvywQ==" saltValue="YWvfw74wFIv2LkEcKEJcXg=="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県選手権までに付与されたﾅﾝﾊﾞｰを入力" sqref="C5" xr:uid="{00000000-0002-0000-0600-000009000000}"/>
    <dataValidation type="list" showInputMessage="1"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AF5 T5 X5 AB5" xr:uid="{A391CDAE-FB33-4B51-879D-2A414190117A}">
      <formula1>_1記録会男子</formula1>
    </dataValidation>
    <dataValidation type="list" showErrorMessage="1" errorTitle="種目エラー" error="ｴﾝﾄﾘｰ種目を選択してください" prompt="種目を選択" sqref="AF6:AF104 T6:T104 X6:X104 AB6:AB104" xr:uid="{E55475A5-30E8-47F4-A47A-DC2D69EB25E4}">
      <formula1>_1記録会男子</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pane ySplit="4" topLeftCell="A5" activePane="bottomLeft" state="frozen"/>
      <selection pane="bottomLeft"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224" customWidth="1"/>
    <col min="53" max="53" width="3.625" style="59" customWidth="1"/>
    <col min="54" max="54" width="3.625" customWidth="1"/>
    <col min="55" max="55" width="9" style="59" customWidth="1"/>
    <col min="56" max="66" width="9" style="59"/>
  </cols>
  <sheetData>
    <row r="1" spans="1:66" s="509" customFormat="1" ht="24" customHeight="1" thickBot="1" x14ac:dyDescent="0.25">
      <c r="A1" s="499"/>
      <c r="B1" s="500" t="str">
        <f>総括申込!A3&amp;"-"&amp;総括申込!A12&amp;" - 女子 個人申込一覧表"</f>
        <v>2022年度-第1回神奈川県記録会 兼 国体選考会 - 女子 個人申込一覧表</v>
      </c>
      <c r="C1" s="501"/>
      <c r="D1" s="499"/>
      <c r="E1" s="502"/>
      <c r="F1" s="14"/>
      <c r="G1" s="14"/>
      <c r="H1" s="502"/>
      <c r="I1" s="503"/>
      <c r="J1" s="503"/>
      <c r="K1" s="503"/>
      <c r="L1" s="503"/>
      <c r="M1" s="503"/>
      <c r="N1" s="503"/>
      <c r="O1" s="503"/>
      <c r="P1" s="504"/>
      <c r="Q1" s="504"/>
      <c r="R1" s="504"/>
      <c r="S1" s="504"/>
      <c r="T1" s="505"/>
      <c r="U1" s="506"/>
      <c r="V1" s="851" t="s">
        <v>186</v>
      </c>
      <c r="W1" s="868"/>
      <c r="X1" s="853">
        <f>総括申込!C9</f>
        <v>0</v>
      </c>
      <c r="Y1" s="854"/>
      <c r="Z1" s="855"/>
      <c r="AA1" s="507" t="s">
        <v>193</v>
      </c>
      <c r="AB1" s="508">
        <f>総括申込!T31</f>
        <v>0</v>
      </c>
      <c r="AH1" s="510" t="str">
        <f>総括申込!V1</f>
        <v>一般財団法人 神奈川陸上競技協会</v>
      </c>
      <c r="AJ1" s="510"/>
      <c r="AK1" s="503"/>
      <c r="AL1" s="503"/>
      <c r="AZ1" s="561"/>
      <c r="BA1" s="567"/>
      <c r="BB1"/>
      <c r="BC1" s="567"/>
      <c r="BD1" s="567"/>
      <c r="BE1" s="567"/>
      <c r="BF1" s="567"/>
      <c r="BG1" s="567"/>
      <c r="BH1" s="567"/>
      <c r="BI1" s="567"/>
      <c r="BJ1" s="567"/>
      <c r="BK1" s="567"/>
      <c r="BL1" s="567"/>
      <c r="BM1" s="567"/>
      <c r="BN1" s="567"/>
    </row>
    <row r="2" spans="1:66" s="509" customFormat="1" ht="18" customHeight="1" x14ac:dyDescent="0.15">
      <c r="A2" s="511" t="s">
        <v>173</v>
      </c>
      <c r="B2" s="512" t="s">
        <v>556</v>
      </c>
      <c r="C2" s="513" t="s">
        <v>557</v>
      </c>
      <c r="D2" s="856" t="s">
        <v>321</v>
      </c>
      <c r="E2" s="857"/>
      <c r="F2" s="866" t="s">
        <v>606</v>
      </c>
      <c r="G2" s="867"/>
      <c r="H2" s="858" t="s">
        <v>520</v>
      </c>
      <c r="I2" s="859"/>
      <c r="J2" s="514" t="s">
        <v>146</v>
      </c>
      <c r="K2" s="515" t="s">
        <v>147</v>
      </c>
      <c r="L2" s="516" t="s">
        <v>148</v>
      </c>
      <c r="M2" s="517" t="s">
        <v>149</v>
      </c>
      <c r="N2" s="518" t="s">
        <v>148</v>
      </c>
      <c r="O2" s="517" t="s">
        <v>150</v>
      </c>
      <c r="P2" s="860" t="s">
        <v>449</v>
      </c>
      <c r="Q2" s="862" t="s">
        <v>154</v>
      </c>
      <c r="R2" s="863"/>
      <c r="S2" s="519"/>
      <c r="T2" s="849" t="s">
        <v>151</v>
      </c>
      <c r="U2" s="849"/>
      <c r="V2" s="850"/>
      <c r="W2" s="520"/>
      <c r="X2" s="849" t="s">
        <v>152</v>
      </c>
      <c r="Y2" s="849"/>
      <c r="Z2" s="850"/>
      <c r="AA2" s="520"/>
      <c r="AB2" s="849" t="s">
        <v>153</v>
      </c>
      <c r="AC2" s="849"/>
      <c r="AD2" s="850"/>
      <c r="AE2" s="520"/>
      <c r="AF2" s="849" t="s">
        <v>558</v>
      </c>
      <c r="AG2" s="849"/>
      <c r="AH2" s="850"/>
      <c r="AJ2" s="558"/>
      <c r="AK2" s="503"/>
      <c r="AL2" s="503"/>
      <c r="AZ2" s="561"/>
      <c r="BA2" s="567"/>
      <c r="BB2"/>
      <c r="BC2" s="567"/>
      <c r="BD2" s="567"/>
      <c r="BE2" s="567"/>
      <c r="BF2" s="567"/>
      <c r="BG2" s="567"/>
      <c r="BH2" s="567"/>
      <c r="BI2" s="567"/>
      <c r="BJ2" s="567"/>
      <c r="BK2" s="567"/>
      <c r="BL2" s="567"/>
      <c r="BM2" s="567"/>
      <c r="BN2" s="567"/>
    </row>
    <row r="3" spans="1:66" s="509" customFormat="1" ht="18" customHeight="1" thickBot="1" x14ac:dyDescent="0.2">
      <c r="A3" s="521" t="s">
        <v>174</v>
      </c>
      <c r="B3" s="522" t="s">
        <v>155</v>
      </c>
      <c r="C3" s="523" t="s">
        <v>559</v>
      </c>
      <c r="D3" s="524" t="s">
        <v>322</v>
      </c>
      <c r="E3" s="525" t="s">
        <v>156</v>
      </c>
      <c r="F3" s="526" t="s">
        <v>607</v>
      </c>
      <c r="G3" s="526" t="s">
        <v>608</v>
      </c>
      <c r="H3" s="527" t="s">
        <v>511</v>
      </c>
      <c r="I3" s="528" t="s">
        <v>512</v>
      </c>
      <c r="J3" s="529" t="s">
        <v>560</v>
      </c>
      <c r="K3" s="530" t="s">
        <v>157</v>
      </c>
      <c r="L3" s="529" t="s">
        <v>158</v>
      </c>
      <c r="M3" s="531" t="s">
        <v>159</v>
      </c>
      <c r="N3" s="532" t="s">
        <v>160</v>
      </c>
      <c r="O3" s="531" t="s">
        <v>161</v>
      </c>
      <c r="P3" s="861"/>
      <c r="Q3" s="569">
        <v>4</v>
      </c>
      <c r="R3" s="570" t="s">
        <v>709</v>
      </c>
      <c r="S3" s="533"/>
      <c r="T3" s="534" t="s">
        <v>162</v>
      </c>
      <c r="U3" s="535" t="s">
        <v>561</v>
      </c>
      <c r="V3" s="536" t="s">
        <v>163</v>
      </c>
      <c r="W3" s="533"/>
      <c r="X3" s="534" t="s">
        <v>162</v>
      </c>
      <c r="Y3" s="535" t="s">
        <v>561</v>
      </c>
      <c r="Z3" s="536" t="s">
        <v>163</v>
      </c>
      <c r="AA3" s="533"/>
      <c r="AB3" s="534" t="s">
        <v>162</v>
      </c>
      <c r="AC3" s="535" t="s">
        <v>561</v>
      </c>
      <c r="AD3" s="536" t="s">
        <v>163</v>
      </c>
      <c r="AE3" s="533"/>
      <c r="AF3" s="534" t="s">
        <v>162</v>
      </c>
      <c r="AG3" s="535" t="s">
        <v>561</v>
      </c>
      <c r="AH3" s="536" t="s">
        <v>163</v>
      </c>
      <c r="AJ3" s="559"/>
      <c r="AK3" s="503"/>
      <c r="AL3" s="503"/>
      <c r="AZ3" s="561"/>
      <c r="BA3" s="567"/>
      <c r="BB3"/>
      <c r="BC3" s="567"/>
      <c r="BD3" s="567"/>
      <c r="BE3" s="567"/>
      <c r="BF3" s="567"/>
      <c r="BG3" s="567"/>
      <c r="BH3" s="567"/>
      <c r="BI3" s="567"/>
      <c r="BJ3" s="567"/>
      <c r="BK3" s="567"/>
      <c r="BL3" s="567"/>
      <c r="BM3" s="567"/>
      <c r="BN3" s="567"/>
    </row>
    <row r="4" spans="1:66" s="509" customFormat="1" ht="18" customHeight="1" thickBot="1" x14ac:dyDescent="0.2">
      <c r="A4" s="537" t="s">
        <v>164</v>
      </c>
      <c r="B4" s="538" t="s">
        <v>170</v>
      </c>
      <c r="C4" s="562">
        <v>1234</v>
      </c>
      <c r="D4" s="539" t="s">
        <v>1</v>
      </c>
      <c r="E4" s="540" t="s">
        <v>189</v>
      </c>
      <c r="F4" s="541" t="s">
        <v>609</v>
      </c>
      <c r="G4" s="541" t="s">
        <v>720</v>
      </c>
      <c r="H4" s="542" t="s">
        <v>455</v>
      </c>
      <c r="I4" s="543" t="s">
        <v>519</v>
      </c>
      <c r="J4" s="544" t="s">
        <v>563</v>
      </c>
      <c r="K4" s="545" t="s">
        <v>564</v>
      </c>
      <c r="L4" s="544" t="s">
        <v>165</v>
      </c>
      <c r="M4" s="546"/>
      <c r="N4" s="546" t="s">
        <v>1</v>
      </c>
      <c r="O4" s="546" t="s">
        <v>5</v>
      </c>
      <c r="P4" s="547" t="s">
        <v>188</v>
      </c>
      <c r="Q4" s="548" t="s">
        <v>58</v>
      </c>
      <c r="R4" s="547" t="s">
        <v>58</v>
      </c>
      <c r="S4" s="548"/>
      <c r="T4" s="549" t="s">
        <v>4</v>
      </c>
      <c r="U4" s="563" t="s">
        <v>571</v>
      </c>
      <c r="V4" s="551" t="s">
        <v>166</v>
      </c>
      <c r="W4" s="552"/>
      <c r="X4" s="549" t="s">
        <v>9</v>
      </c>
      <c r="Y4" s="563" t="s">
        <v>572</v>
      </c>
      <c r="Z4" s="551" t="s">
        <v>167</v>
      </c>
      <c r="AA4" s="552"/>
      <c r="AB4" s="549" t="s">
        <v>168</v>
      </c>
      <c r="AC4" s="563" t="s">
        <v>573</v>
      </c>
      <c r="AD4" s="551" t="s">
        <v>169</v>
      </c>
      <c r="AE4" s="553"/>
      <c r="AF4" s="549" t="s">
        <v>568</v>
      </c>
      <c r="AG4" s="563" t="s">
        <v>574</v>
      </c>
      <c r="AH4" s="551" t="s">
        <v>575</v>
      </c>
      <c r="AJ4" s="560"/>
      <c r="AK4" s="503"/>
      <c r="AL4" s="503"/>
      <c r="AM4" s="561"/>
      <c r="AN4" s="561"/>
      <c r="AP4" s="561"/>
      <c r="AQ4" s="561"/>
      <c r="AS4" s="561"/>
      <c r="AT4" s="561"/>
      <c r="AV4" s="561"/>
      <c r="AW4" s="561"/>
      <c r="AZ4" s="507" t="s">
        <v>562</v>
      </c>
      <c r="BA4" s="567"/>
      <c r="BB4"/>
      <c r="BC4" s="567"/>
      <c r="BD4" s="567"/>
      <c r="BE4" s="567"/>
      <c r="BF4" s="567"/>
      <c r="BG4" s="567"/>
      <c r="BH4" s="567"/>
      <c r="BI4" s="567"/>
      <c r="BJ4" s="567"/>
      <c r="BK4" s="567"/>
      <c r="BL4" s="567"/>
      <c r="BM4" s="567"/>
      <c r="BN4" s="567"/>
    </row>
    <row r="5" spans="1:66" ht="18" customHeight="1" x14ac:dyDescent="0.15">
      <c r="A5" s="554">
        <v>1</v>
      </c>
      <c r="B5" s="225"/>
      <c r="C5" s="564"/>
      <c r="D5" s="30"/>
      <c r="E5" s="226"/>
      <c r="F5" s="31"/>
      <c r="G5" s="31"/>
      <c r="H5" s="227"/>
      <c r="I5" s="32"/>
      <c r="J5" s="33"/>
      <c r="K5" s="34"/>
      <c r="L5" s="33"/>
      <c r="M5" s="35"/>
      <c r="N5" s="35" t="s">
        <v>1</v>
      </c>
      <c r="O5" s="35"/>
      <c r="P5" s="222" t="s">
        <v>188</v>
      </c>
      <c r="Q5" s="48"/>
      <c r="R5" s="45"/>
      <c r="S5" s="223"/>
      <c r="T5" s="42"/>
      <c r="U5" s="249"/>
      <c r="V5" s="228"/>
      <c r="W5" s="223"/>
      <c r="X5" s="42"/>
      <c r="Y5" s="249"/>
      <c r="Z5" s="228"/>
      <c r="AA5" s="223"/>
      <c r="AB5" s="42"/>
      <c r="AC5" s="249"/>
      <c r="AD5" s="228"/>
      <c r="AE5" s="223"/>
      <c r="AF5" s="42"/>
      <c r="AG5" s="249"/>
      <c r="AH5" s="228"/>
      <c r="AK5" s="13"/>
      <c r="AL5" s="13"/>
      <c r="AZ5" s="580" t="str">
        <f>IF(AND(D5&lt;&gt;"",E5&lt;&gt;"",TRIM(D5)=TRIM(D4),TRIM(E5)=TRIM(E4)),1,"")</f>
        <v/>
      </c>
    </row>
    <row r="6" spans="1:66" ht="18" customHeight="1" x14ac:dyDescent="0.15">
      <c r="A6" s="555">
        <v>2</v>
      </c>
      <c r="B6" s="229"/>
      <c r="C6" s="132"/>
      <c r="D6" s="36"/>
      <c r="E6" s="230"/>
      <c r="F6" s="37"/>
      <c r="G6" s="37"/>
      <c r="H6" s="231"/>
      <c r="I6" s="38"/>
      <c r="J6" s="39"/>
      <c r="K6" s="40"/>
      <c r="L6" s="39"/>
      <c r="M6" s="41"/>
      <c r="N6" s="41" t="s">
        <v>1</v>
      </c>
      <c r="O6" s="41"/>
      <c r="P6" s="232" t="s">
        <v>188</v>
      </c>
      <c r="Q6" s="49"/>
      <c r="R6" s="47"/>
      <c r="S6" s="233"/>
      <c r="T6" s="43"/>
      <c r="U6" s="250"/>
      <c r="V6" s="234"/>
      <c r="W6" s="233"/>
      <c r="X6" s="43"/>
      <c r="Y6" s="250"/>
      <c r="Z6" s="234"/>
      <c r="AA6" s="233"/>
      <c r="AB6" s="43"/>
      <c r="AC6" s="250"/>
      <c r="AD6" s="234"/>
      <c r="AE6" s="233"/>
      <c r="AF6" s="43"/>
      <c r="AG6" s="250"/>
      <c r="AH6" s="234"/>
      <c r="AK6" s="13"/>
      <c r="AL6" s="13"/>
      <c r="AZ6" s="580" t="str">
        <f t="shared" ref="AZ6:AZ69" si="0">IF(AND(D6&lt;&gt;"",E6&lt;&gt;"",TRIM(D6)=TRIM(D5),TRIM(E6)=TRIM(E5)),1,"")</f>
        <v/>
      </c>
    </row>
    <row r="7" spans="1:66" ht="18" customHeight="1" x14ac:dyDescent="0.15">
      <c r="A7" s="555">
        <v>3</v>
      </c>
      <c r="B7" s="229"/>
      <c r="C7" s="132"/>
      <c r="D7" s="36"/>
      <c r="E7" s="230"/>
      <c r="F7" s="37"/>
      <c r="G7" s="37"/>
      <c r="H7" s="231"/>
      <c r="I7" s="38"/>
      <c r="J7" s="39"/>
      <c r="K7" s="40"/>
      <c r="L7" s="39"/>
      <c r="M7" s="41"/>
      <c r="N7" s="41" t="s">
        <v>1</v>
      </c>
      <c r="O7" s="41"/>
      <c r="P7" s="232" t="s">
        <v>188</v>
      </c>
      <c r="Q7" s="49"/>
      <c r="R7" s="47"/>
      <c r="S7" s="233"/>
      <c r="T7" s="43"/>
      <c r="U7" s="250"/>
      <c r="V7" s="234"/>
      <c r="W7" s="233"/>
      <c r="X7" s="43"/>
      <c r="Y7" s="250"/>
      <c r="Z7" s="234"/>
      <c r="AA7" s="233"/>
      <c r="AB7" s="43"/>
      <c r="AC7" s="250"/>
      <c r="AD7" s="234"/>
      <c r="AE7" s="233"/>
      <c r="AF7" s="43"/>
      <c r="AG7" s="250"/>
      <c r="AH7" s="234"/>
      <c r="AK7" s="13"/>
      <c r="AL7" s="13"/>
      <c r="AZ7" s="580" t="str">
        <f t="shared" si="0"/>
        <v/>
      </c>
    </row>
    <row r="8" spans="1:66" ht="18" customHeight="1" x14ac:dyDescent="0.15">
      <c r="A8" s="555">
        <v>4</v>
      </c>
      <c r="B8" s="229"/>
      <c r="C8" s="132"/>
      <c r="D8" s="36"/>
      <c r="E8" s="230"/>
      <c r="F8" s="37"/>
      <c r="G8" s="37"/>
      <c r="H8" s="231"/>
      <c r="I8" s="38"/>
      <c r="J8" s="39"/>
      <c r="K8" s="40"/>
      <c r="L8" s="39"/>
      <c r="M8" s="41"/>
      <c r="N8" s="41" t="s">
        <v>1</v>
      </c>
      <c r="O8" s="41"/>
      <c r="P8" s="232" t="s">
        <v>188</v>
      </c>
      <c r="Q8" s="49"/>
      <c r="R8" s="47"/>
      <c r="S8" s="233"/>
      <c r="T8" s="43"/>
      <c r="U8" s="250"/>
      <c r="V8" s="234"/>
      <c r="W8" s="233"/>
      <c r="X8" s="43"/>
      <c r="Y8" s="250"/>
      <c r="Z8" s="234"/>
      <c r="AA8" s="233"/>
      <c r="AB8" s="43"/>
      <c r="AC8" s="250"/>
      <c r="AD8" s="234"/>
      <c r="AE8" s="233"/>
      <c r="AF8" s="43"/>
      <c r="AG8" s="250"/>
      <c r="AH8" s="234"/>
      <c r="AK8" s="13"/>
      <c r="AL8" s="13"/>
      <c r="AZ8" s="580" t="str">
        <f t="shared" si="0"/>
        <v/>
      </c>
    </row>
    <row r="9" spans="1:66" ht="18" customHeight="1" x14ac:dyDescent="0.15">
      <c r="A9" s="556">
        <v>5</v>
      </c>
      <c r="B9" s="235"/>
      <c r="C9" s="133"/>
      <c r="D9" s="92"/>
      <c r="E9" s="236"/>
      <c r="F9" s="93"/>
      <c r="G9" s="93"/>
      <c r="H9" s="237"/>
      <c r="I9" s="94"/>
      <c r="J9" s="95"/>
      <c r="K9" s="96"/>
      <c r="L9" s="95"/>
      <c r="M9" s="97"/>
      <c r="N9" s="97" t="s">
        <v>1</v>
      </c>
      <c r="O9" s="97"/>
      <c r="P9" s="238" t="s">
        <v>188</v>
      </c>
      <c r="Q9" s="115"/>
      <c r="R9" s="109"/>
      <c r="S9" s="239"/>
      <c r="T9" s="104"/>
      <c r="U9" s="251"/>
      <c r="V9" s="240"/>
      <c r="W9" s="239"/>
      <c r="X9" s="104"/>
      <c r="Y9" s="251"/>
      <c r="Z9" s="240"/>
      <c r="AA9" s="239"/>
      <c r="AB9" s="104"/>
      <c r="AC9" s="251"/>
      <c r="AD9" s="240"/>
      <c r="AE9" s="239"/>
      <c r="AF9" s="104"/>
      <c r="AG9" s="251"/>
      <c r="AH9" s="240"/>
      <c r="AK9" s="13"/>
      <c r="AL9" s="13"/>
      <c r="AZ9" s="580" t="str">
        <f t="shared" si="0"/>
        <v/>
      </c>
    </row>
    <row r="10" spans="1:66" ht="18" customHeight="1" x14ac:dyDescent="0.15">
      <c r="A10" s="555">
        <v>6</v>
      </c>
      <c r="B10" s="229"/>
      <c r="C10" s="132"/>
      <c r="D10" s="36"/>
      <c r="E10" s="230"/>
      <c r="F10" s="37"/>
      <c r="G10" s="37"/>
      <c r="H10" s="231"/>
      <c r="I10" s="38"/>
      <c r="J10" s="39"/>
      <c r="K10" s="40"/>
      <c r="L10" s="39"/>
      <c r="M10" s="41"/>
      <c r="N10" s="41" t="s">
        <v>1</v>
      </c>
      <c r="O10" s="41"/>
      <c r="P10" s="241" t="s">
        <v>188</v>
      </c>
      <c r="Q10" s="49"/>
      <c r="R10" s="47"/>
      <c r="S10" s="242"/>
      <c r="T10" s="43"/>
      <c r="U10" s="250"/>
      <c r="V10" s="234"/>
      <c r="W10" s="242"/>
      <c r="X10" s="43"/>
      <c r="Y10" s="250"/>
      <c r="Z10" s="234"/>
      <c r="AA10" s="242"/>
      <c r="AB10" s="43"/>
      <c r="AC10" s="250"/>
      <c r="AD10" s="234"/>
      <c r="AE10" s="242"/>
      <c r="AF10" s="43"/>
      <c r="AG10" s="250"/>
      <c r="AH10" s="234"/>
      <c r="AK10" s="13"/>
      <c r="AL10" s="13"/>
      <c r="AZ10" s="580" t="str">
        <f t="shared" si="0"/>
        <v/>
      </c>
    </row>
    <row r="11" spans="1:66" ht="18" customHeight="1" x14ac:dyDescent="0.15">
      <c r="A11" s="555">
        <v>7</v>
      </c>
      <c r="B11" s="229"/>
      <c r="C11" s="132"/>
      <c r="D11" s="36"/>
      <c r="E11" s="230"/>
      <c r="F11" s="37"/>
      <c r="G11" s="37"/>
      <c r="H11" s="231"/>
      <c r="I11" s="38"/>
      <c r="J11" s="39"/>
      <c r="K11" s="40"/>
      <c r="L11" s="39"/>
      <c r="M11" s="41"/>
      <c r="N11" s="41" t="s">
        <v>1</v>
      </c>
      <c r="O11" s="41"/>
      <c r="P11" s="241" t="s">
        <v>188</v>
      </c>
      <c r="Q11" s="49"/>
      <c r="R11" s="47"/>
      <c r="S11" s="242"/>
      <c r="T11" s="43"/>
      <c r="U11" s="250"/>
      <c r="V11" s="234"/>
      <c r="W11" s="242"/>
      <c r="X11" s="43"/>
      <c r="Y11" s="250"/>
      <c r="Z11" s="234"/>
      <c r="AA11" s="242"/>
      <c r="AB11" s="43"/>
      <c r="AC11" s="250"/>
      <c r="AD11" s="234"/>
      <c r="AE11" s="242"/>
      <c r="AF11" s="43"/>
      <c r="AG11" s="250"/>
      <c r="AH11" s="234"/>
      <c r="AK11" s="13"/>
      <c r="AL11" s="13"/>
      <c r="AZ11" s="580" t="str">
        <f t="shared" si="0"/>
        <v/>
      </c>
    </row>
    <row r="12" spans="1:66" ht="18" customHeight="1" x14ac:dyDescent="0.15">
      <c r="A12" s="555">
        <v>8</v>
      </c>
      <c r="B12" s="229"/>
      <c r="C12" s="132"/>
      <c r="D12" s="36"/>
      <c r="E12" s="230"/>
      <c r="F12" s="37"/>
      <c r="G12" s="37"/>
      <c r="H12" s="231"/>
      <c r="I12" s="38"/>
      <c r="J12" s="39"/>
      <c r="K12" s="40"/>
      <c r="L12" s="39"/>
      <c r="M12" s="41"/>
      <c r="N12" s="41" t="s">
        <v>1</v>
      </c>
      <c r="O12" s="41"/>
      <c r="P12" s="241" t="s">
        <v>188</v>
      </c>
      <c r="Q12" s="49"/>
      <c r="R12" s="47"/>
      <c r="S12" s="242"/>
      <c r="T12" s="43"/>
      <c r="U12" s="250"/>
      <c r="V12" s="234"/>
      <c r="W12" s="242"/>
      <c r="X12" s="43"/>
      <c r="Y12" s="250"/>
      <c r="Z12" s="234"/>
      <c r="AA12" s="242"/>
      <c r="AB12" s="43"/>
      <c r="AC12" s="250"/>
      <c r="AD12" s="234"/>
      <c r="AE12" s="242"/>
      <c r="AF12" s="43"/>
      <c r="AG12" s="250"/>
      <c r="AH12" s="234"/>
      <c r="AK12" s="13"/>
      <c r="AL12" s="13"/>
      <c r="AZ12" s="580" t="str">
        <f t="shared" si="0"/>
        <v/>
      </c>
    </row>
    <row r="13" spans="1:66" ht="18" customHeight="1" x14ac:dyDescent="0.15">
      <c r="A13" s="555">
        <v>9</v>
      </c>
      <c r="B13" s="229"/>
      <c r="C13" s="132"/>
      <c r="D13" s="36"/>
      <c r="E13" s="230"/>
      <c r="F13" s="37"/>
      <c r="G13" s="37"/>
      <c r="H13" s="231"/>
      <c r="I13" s="38"/>
      <c r="J13" s="39"/>
      <c r="K13" s="40"/>
      <c r="L13" s="39"/>
      <c r="M13" s="41"/>
      <c r="N13" s="41" t="s">
        <v>1</v>
      </c>
      <c r="O13" s="41"/>
      <c r="P13" s="241" t="s">
        <v>188</v>
      </c>
      <c r="Q13" s="49"/>
      <c r="R13" s="47"/>
      <c r="S13" s="242"/>
      <c r="T13" s="43"/>
      <c r="U13" s="250"/>
      <c r="V13" s="234"/>
      <c r="W13" s="242"/>
      <c r="X13" s="43"/>
      <c r="Y13" s="250"/>
      <c r="Z13" s="234"/>
      <c r="AA13" s="242"/>
      <c r="AB13" s="43"/>
      <c r="AC13" s="250"/>
      <c r="AD13" s="234"/>
      <c r="AE13" s="242"/>
      <c r="AF13" s="43"/>
      <c r="AG13" s="250"/>
      <c r="AH13" s="234"/>
      <c r="AK13" s="13"/>
      <c r="AL13" s="13"/>
      <c r="AZ13" s="580" t="str">
        <f t="shared" si="0"/>
        <v/>
      </c>
    </row>
    <row r="14" spans="1:66" ht="18" customHeight="1" thickBot="1" x14ac:dyDescent="0.2">
      <c r="A14" s="557">
        <v>10</v>
      </c>
      <c r="B14" s="243"/>
      <c r="C14" s="134"/>
      <c r="D14" s="98"/>
      <c r="E14" s="244"/>
      <c r="F14" s="99"/>
      <c r="G14" s="99"/>
      <c r="H14" s="245"/>
      <c r="I14" s="100"/>
      <c r="J14" s="101"/>
      <c r="K14" s="102"/>
      <c r="L14" s="101"/>
      <c r="M14" s="103"/>
      <c r="N14" s="103" t="s">
        <v>1</v>
      </c>
      <c r="O14" s="103"/>
      <c r="P14" s="246" t="s">
        <v>188</v>
      </c>
      <c r="Q14" s="116"/>
      <c r="R14" s="111"/>
      <c r="S14" s="247"/>
      <c r="T14" s="106"/>
      <c r="U14" s="252"/>
      <c r="V14" s="248"/>
      <c r="W14" s="247"/>
      <c r="X14" s="106"/>
      <c r="Y14" s="252"/>
      <c r="Z14" s="248"/>
      <c r="AA14" s="247"/>
      <c r="AB14" s="106"/>
      <c r="AC14" s="252"/>
      <c r="AD14" s="248"/>
      <c r="AE14" s="247"/>
      <c r="AF14" s="106"/>
      <c r="AG14" s="252"/>
      <c r="AH14" s="248"/>
      <c r="AK14" s="13"/>
      <c r="AL14" s="13"/>
      <c r="AZ14" s="580" t="str">
        <f t="shared" si="0"/>
        <v/>
      </c>
    </row>
    <row r="15" spans="1:66" ht="18" customHeight="1" x14ac:dyDescent="0.15">
      <c r="A15" s="555">
        <v>11</v>
      </c>
      <c r="B15" s="229"/>
      <c r="C15" s="132"/>
      <c r="D15" s="36"/>
      <c r="E15" s="230"/>
      <c r="F15" s="37"/>
      <c r="G15" s="37"/>
      <c r="H15" s="231"/>
      <c r="I15" s="38"/>
      <c r="J15" s="39"/>
      <c r="K15" s="40"/>
      <c r="L15" s="39"/>
      <c r="M15" s="41"/>
      <c r="N15" s="41" t="s">
        <v>1</v>
      </c>
      <c r="O15" s="41"/>
      <c r="P15" s="241" t="s">
        <v>188</v>
      </c>
      <c r="Q15" s="49"/>
      <c r="R15" s="47"/>
      <c r="S15" s="242"/>
      <c r="T15" s="43"/>
      <c r="U15" s="250"/>
      <c r="V15" s="234"/>
      <c r="W15" s="242"/>
      <c r="X15" s="43"/>
      <c r="Y15" s="250"/>
      <c r="Z15" s="234"/>
      <c r="AA15" s="242"/>
      <c r="AB15" s="43"/>
      <c r="AC15" s="250"/>
      <c r="AD15" s="234"/>
      <c r="AE15" s="242"/>
      <c r="AF15" s="43"/>
      <c r="AG15" s="250"/>
      <c r="AH15" s="234"/>
      <c r="AK15" s="13"/>
      <c r="AL15" s="13"/>
      <c r="AZ15" s="580" t="str">
        <f t="shared" si="0"/>
        <v/>
      </c>
    </row>
    <row r="16" spans="1:66" ht="18" customHeight="1" x14ac:dyDescent="0.15">
      <c r="A16" s="555">
        <v>12</v>
      </c>
      <c r="B16" s="229"/>
      <c r="C16" s="132"/>
      <c r="D16" s="36"/>
      <c r="E16" s="230"/>
      <c r="F16" s="37"/>
      <c r="G16" s="37"/>
      <c r="H16" s="231"/>
      <c r="I16" s="38"/>
      <c r="J16" s="39"/>
      <c r="K16" s="40"/>
      <c r="L16" s="39"/>
      <c r="M16" s="41"/>
      <c r="N16" s="41" t="s">
        <v>1</v>
      </c>
      <c r="O16" s="41"/>
      <c r="P16" s="241" t="s">
        <v>188</v>
      </c>
      <c r="Q16" s="49"/>
      <c r="R16" s="47"/>
      <c r="S16" s="242"/>
      <c r="T16" s="43"/>
      <c r="U16" s="250"/>
      <c r="V16" s="234"/>
      <c r="W16" s="242"/>
      <c r="X16" s="43"/>
      <c r="Y16" s="250"/>
      <c r="Z16" s="234"/>
      <c r="AA16" s="242"/>
      <c r="AB16" s="43"/>
      <c r="AC16" s="250"/>
      <c r="AD16" s="234"/>
      <c r="AE16" s="242"/>
      <c r="AF16" s="43"/>
      <c r="AG16" s="250"/>
      <c r="AH16" s="234"/>
      <c r="AK16" s="13"/>
      <c r="AL16" s="13"/>
      <c r="AZ16" s="580" t="str">
        <f t="shared" si="0"/>
        <v/>
      </c>
    </row>
    <row r="17" spans="1:52" ht="18" customHeight="1" x14ac:dyDescent="0.15">
      <c r="A17" s="555">
        <v>13</v>
      </c>
      <c r="B17" s="229"/>
      <c r="C17" s="132"/>
      <c r="D17" s="36"/>
      <c r="E17" s="230"/>
      <c r="F17" s="37"/>
      <c r="G17" s="37"/>
      <c r="H17" s="231"/>
      <c r="I17" s="38"/>
      <c r="J17" s="39"/>
      <c r="K17" s="40"/>
      <c r="L17" s="39"/>
      <c r="M17" s="41"/>
      <c r="N17" s="41" t="s">
        <v>1</v>
      </c>
      <c r="O17" s="41"/>
      <c r="P17" s="241" t="s">
        <v>188</v>
      </c>
      <c r="Q17" s="49"/>
      <c r="R17" s="47"/>
      <c r="S17" s="242"/>
      <c r="T17" s="43"/>
      <c r="U17" s="250"/>
      <c r="V17" s="234"/>
      <c r="W17" s="242"/>
      <c r="X17" s="43"/>
      <c r="Y17" s="250"/>
      <c r="Z17" s="234"/>
      <c r="AA17" s="242"/>
      <c r="AB17" s="43"/>
      <c r="AC17" s="250"/>
      <c r="AD17" s="234"/>
      <c r="AE17" s="242"/>
      <c r="AF17" s="43"/>
      <c r="AG17" s="250"/>
      <c r="AH17" s="234"/>
      <c r="AK17" s="13"/>
      <c r="AL17" s="13"/>
      <c r="AZ17" s="580" t="str">
        <f t="shared" si="0"/>
        <v/>
      </c>
    </row>
    <row r="18" spans="1:52" ht="18" customHeight="1" x14ac:dyDescent="0.15">
      <c r="A18" s="555">
        <v>14</v>
      </c>
      <c r="B18" s="229"/>
      <c r="C18" s="132"/>
      <c r="D18" s="36"/>
      <c r="E18" s="230"/>
      <c r="F18" s="37"/>
      <c r="G18" s="37"/>
      <c r="H18" s="231"/>
      <c r="I18" s="38"/>
      <c r="J18" s="39"/>
      <c r="K18" s="40"/>
      <c r="L18" s="39"/>
      <c r="M18" s="41"/>
      <c r="N18" s="41" t="s">
        <v>1</v>
      </c>
      <c r="O18" s="41"/>
      <c r="P18" s="241" t="s">
        <v>188</v>
      </c>
      <c r="Q18" s="49"/>
      <c r="R18" s="47"/>
      <c r="S18" s="242"/>
      <c r="T18" s="43"/>
      <c r="U18" s="250"/>
      <c r="V18" s="234"/>
      <c r="W18" s="242"/>
      <c r="X18" s="43"/>
      <c r="Y18" s="250"/>
      <c r="Z18" s="234"/>
      <c r="AA18" s="242"/>
      <c r="AB18" s="43"/>
      <c r="AC18" s="250"/>
      <c r="AD18" s="234"/>
      <c r="AE18" s="242"/>
      <c r="AF18" s="43"/>
      <c r="AG18" s="250"/>
      <c r="AH18" s="234"/>
      <c r="AK18" s="13"/>
      <c r="AL18" s="13"/>
      <c r="AZ18" s="580" t="str">
        <f t="shared" si="0"/>
        <v/>
      </c>
    </row>
    <row r="19" spans="1:52" ht="18" customHeight="1" x14ac:dyDescent="0.15">
      <c r="A19" s="556">
        <v>15</v>
      </c>
      <c r="B19" s="235"/>
      <c r="C19" s="133"/>
      <c r="D19" s="92"/>
      <c r="E19" s="236"/>
      <c r="F19" s="93"/>
      <c r="G19" s="93"/>
      <c r="H19" s="237"/>
      <c r="I19" s="94"/>
      <c r="J19" s="95"/>
      <c r="K19" s="96"/>
      <c r="L19" s="95"/>
      <c r="M19" s="97"/>
      <c r="N19" s="97" t="s">
        <v>1</v>
      </c>
      <c r="O19" s="97"/>
      <c r="P19" s="238" t="s">
        <v>188</v>
      </c>
      <c r="Q19" s="115"/>
      <c r="R19" s="109"/>
      <c r="S19" s="239"/>
      <c r="T19" s="104"/>
      <c r="U19" s="251"/>
      <c r="V19" s="240"/>
      <c r="W19" s="239"/>
      <c r="X19" s="104"/>
      <c r="Y19" s="251"/>
      <c r="Z19" s="240"/>
      <c r="AA19" s="239"/>
      <c r="AB19" s="104"/>
      <c r="AC19" s="251"/>
      <c r="AD19" s="240"/>
      <c r="AE19" s="239"/>
      <c r="AF19" s="104"/>
      <c r="AG19" s="251"/>
      <c r="AH19" s="240"/>
      <c r="AK19" s="13"/>
      <c r="AL19" s="13"/>
      <c r="AZ19" s="580" t="str">
        <f t="shared" si="0"/>
        <v/>
      </c>
    </row>
    <row r="20" spans="1:52" ht="18" customHeight="1" x14ac:dyDescent="0.15">
      <c r="A20" s="555">
        <v>16</v>
      </c>
      <c r="B20" s="229"/>
      <c r="C20" s="132"/>
      <c r="D20" s="36"/>
      <c r="E20" s="230"/>
      <c r="F20" s="37"/>
      <c r="G20" s="37"/>
      <c r="H20" s="231"/>
      <c r="I20" s="38"/>
      <c r="J20" s="39"/>
      <c r="K20" s="40"/>
      <c r="L20" s="39"/>
      <c r="M20" s="41"/>
      <c r="N20" s="41" t="s">
        <v>1</v>
      </c>
      <c r="O20" s="41"/>
      <c r="P20" s="241" t="s">
        <v>188</v>
      </c>
      <c r="Q20" s="49"/>
      <c r="R20" s="47"/>
      <c r="S20" s="242"/>
      <c r="T20" s="43"/>
      <c r="U20" s="250"/>
      <c r="V20" s="234"/>
      <c r="W20" s="242"/>
      <c r="X20" s="43"/>
      <c r="Y20" s="250"/>
      <c r="Z20" s="234"/>
      <c r="AA20" s="242"/>
      <c r="AB20" s="43"/>
      <c r="AC20" s="250"/>
      <c r="AD20" s="234"/>
      <c r="AE20" s="242"/>
      <c r="AF20" s="43"/>
      <c r="AG20" s="250"/>
      <c r="AH20" s="234"/>
      <c r="AK20" s="13"/>
      <c r="AL20" s="13"/>
      <c r="AZ20" s="580" t="str">
        <f t="shared" si="0"/>
        <v/>
      </c>
    </row>
    <row r="21" spans="1:52" ht="18" customHeight="1" x14ac:dyDescent="0.15">
      <c r="A21" s="555">
        <v>17</v>
      </c>
      <c r="B21" s="229"/>
      <c r="C21" s="132"/>
      <c r="D21" s="36"/>
      <c r="E21" s="230"/>
      <c r="F21" s="37"/>
      <c r="G21" s="37"/>
      <c r="H21" s="231"/>
      <c r="I21" s="38"/>
      <c r="J21" s="39"/>
      <c r="K21" s="40"/>
      <c r="L21" s="39"/>
      <c r="M21" s="41"/>
      <c r="N21" s="41" t="s">
        <v>1</v>
      </c>
      <c r="O21" s="41"/>
      <c r="P21" s="241" t="s">
        <v>188</v>
      </c>
      <c r="Q21" s="49"/>
      <c r="R21" s="47"/>
      <c r="S21" s="242"/>
      <c r="T21" s="43"/>
      <c r="U21" s="250"/>
      <c r="V21" s="234"/>
      <c r="W21" s="242"/>
      <c r="X21" s="43"/>
      <c r="Y21" s="250"/>
      <c r="Z21" s="234"/>
      <c r="AA21" s="242"/>
      <c r="AB21" s="43"/>
      <c r="AC21" s="250"/>
      <c r="AD21" s="234"/>
      <c r="AE21" s="242"/>
      <c r="AF21" s="43"/>
      <c r="AG21" s="250"/>
      <c r="AH21" s="234"/>
      <c r="AK21" s="13"/>
      <c r="AL21" s="13"/>
      <c r="AZ21" s="580" t="str">
        <f t="shared" si="0"/>
        <v/>
      </c>
    </row>
    <row r="22" spans="1:52" ht="18" customHeight="1" x14ac:dyDescent="0.15">
      <c r="A22" s="555">
        <v>18</v>
      </c>
      <c r="B22" s="229"/>
      <c r="C22" s="132"/>
      <c r="D22" s="36"/>
      <c r="E22" s="230"/>
      <c r="F22" s="37"/>
      <c r="G22" s="37"/>
      <c r="H22" s="231"/>
      <c r="I22" s="38"/>
      <c r="J22" s="39"/>
      <c r="K22" s="40"/>
      <c r="L22" s="39"/>
      <c r="M22" s="41"/>
      <c r="N22" s="41" t="s">
        <v>1</v>
      </c>
      <c r="O22" s="41"/>
      <c r="P22" s="241" t="s">
        <v>188</v>
      </c>
      <c r="Q22" s="49"/>
      <c r="R22" s="47"/>
      <c r="S22" s="242"/>
      <c r="T22" s="43"/>
      <c r="U22" s="250"/>
      <c r="V22" s="234"/>
      <c r="W22" s="242"/>
      <c r="X22" s="43"/>
      <c r="Y22" s="250"/>
      <c r="Z22" s="234"/>
      <c r="AA22" s="242"/>
      <c r="AB22" s="43"/>
      <c r="AC22" s="250"/>
      <c r="AD22" s="234"/>
      <c r="AE22" s="242"/>
      <c r="AF22" s="43"/>
      <c r="AG22" s="250"/>
      <c r="AH22" s="234"/>
      <c r="AK22" s="13"/>
      <c r="AL22" s="13"/>
      <c r="AZ22" s="580" t="str">
        <f t="shared" si="0"/>
        <v/>
      </c>
    </row>
    <row r="23" spans="1:52" ht="18" customHeight="1" x14ac:dyDescent="0.15">
      <c r="A23" s="555">
        <v>19</v>
      </c>
      <c r="B23" s="229"/>
      <c r="C23" s="132"/>
      <c r="D23" s="36"/>
      <c r="E23" s="230"/>
      <c r="F23" s="37"/>
      <c r="G23" s="37"/>
      <c r="H23" s="231"/>
      <c r="I23" s="38"/>
      <c r="J23" s="39"/>
      <c r="K23" s="40"/>
      <c r="L23" s="39"/>
      <c r="M23" s="41"/>
      <c r="N23" s="41" t="s">
        <v>1</v>
      </c>
      <c r="O23" s="41"/>
      <c r="P23" s="241" t="s">
        <v>188</v>
      </c>
      <c r="Q23" s="49"/>
      <c r="R23" s="47"/>
      <c r="S23" s="242"/>
      <c r="T23" s="43"/>
      <c r="U23" s="250"/>
      <c r="V23" s="234"/>
      <c r="W23" s="242"/>
      <c r="X23" s="43"/>
      <c r="Y23" s="250"/>
      <c r="Z23" s="234"/>
      <c r="AA23" s="242"/>
      <c r="AB23" s="43"/>
      <c r="AC23" s="250"/>
      <c r="AD23" s="234"/>
      <c r="AE23" s="242"/>
      <c r="AF23" s="43"/>
      <c r="AG23" s="250"/>
      <c r="AH23" s="234"/>
      <c r="AK23" s="13"/>
      <c r="AL23" s="13"/>
      <c r="AZ23" s="580" t="str">
        <f t="shared" si="0"/>
        <v/>
      </c>
    </row>
    <row r="24" spans="1:52" ht="18" customHeight="1" thickBot="1" x14ac:dyDescent="0.2">
      <c r="A24" s="557">
        <v>20</v>
      </c>
      <c r="B24" s="243"/>
      <c r="C24" s="134"/>
      <c r="D24" s="98"/>
      <c r="E24" s="244"/>
      <c r="F24" s="99"/>
      <c r="G24" s="99"/>
      <c r="H24" s="245"/>
      <c r="I24" s="100"/>
      <c r="J24" s="101"/>
      <c r="K24" s="102"/>
      <c r="L24" s="101"/>
      <c r="M24" s="103"/>
      <c r="N24" s="103" t="s">
        <v>1</v>
      </c>
      <c r="O24" s="103"/>
      <c r="P24" s="246" t="s">
        <v>188</v>
      </c>
      <c r="Q24" s="116"/>
      <c r="R24" s="111"/>
      <c r="S24" s="247"/>
      <c r="T24" s="106"/>
      <c r="U24" s="252"/>
      <c r="V24" s="248"/>
      <c r="W24" s="247"/>
      <c r="X24" s="106"/>
      <c r="Y24" s="252"/>
      <c r="Z24" s="248"/>
      <c r="AA24" s="247"/>
      <c r="AB24" s="106"/>
      <c r="AC24" s="252"/>
      <c r="AD24" s="248"/>
      <c r="AE24" s="247"/>
      <c r="AF24" s="106"/>
      <c r="AG24" s="252"/>
      <c r="AH24" s="248"/>
      <c r="AK24" s="13"/>
      <c r="AL24" s="13"/>
      <c r="AZ24" s="580" t="str">
        <f t="shared" si="0"/>
        <v/>
      </c>
    </row>
    <row r="25" spans="1:52" ht="18" customHeight="1" x14ac:dyDescent="0.15">
      <c r="A25" s="555">
        <v>21</v>
      </c>
      <c r="B25" s="229"/>
      <c r="C25" s="132"/>
      <c r="D25" s="36"/>
      <c r="E25" s="230"/>
      <c r="F25" s="37"/>
      <c r="G25" s="37"/>
      <c r="H25" s="231"/>
      <c r="I25" s="38"/>
      <c r="J25" s="39"/>
      <c r="K25" s="40"/>
      <c r="L25" s="39"/>
      <c r="M25" s="41"/>
      <c r="N25" s="41" t="s">
        <v>1</v>
      </c>
      <c r="O25" s="41"/>
      <c r="P25" s="241" t="s">
        <v>188</v>
      </c>
      <c r="Q25" s="49"/>
      <c r="R25" s="47"/>
      <c r="S25" s="242"/>
      <c r="T25" s="43"/>
      <c r="U25" s="250"/>
      <c r="V25" s="234"/>
      <c r="W25" s="242"/>
      <c r="X25" s="43"/>
      <c r="Y25" s="250"/>
      <c r="Z25" s="234"/>
      <c r="AA25" s="242"/>
      <c r="AB25" s="43"/>
      <c r="AC25" s="250"/>
      <c r="AD25" s="234"/>
      <c r="AE25" s="242"/>
      <c r="AF25" s="43"/>
      <c r="AG25" s="250"/>
      <c r="AH25" s="234"/>
      <c r="AK25" s="13"/>
      <c r="AL25" s="13"/>
      <c r="AZ25" s="580" t="str">
        <f t="shared" si="0"/>
        <v/>
      </c>
    </row>
    <row r="26" spans="1:52" ht="18" customHeight="1" x14ac:dyDescent="0.15">
      <c r="A26" s="555">
        <v>22</v>
      </c>
      <c r="B26" s="229"/>
      <c r="C26" s="132"/>
      <c r="D26" s="36"/>
      <c r="E26" s="230"/>
      <c r="F26" s="37"/>
      <c r="G26" s="37"/>
      <c r="H26" s="231"/>
      <c r="I26" s="38"/>
      <c r="J26" s="39"/>
      <c r="K26" s="40"/>
      <c r="L26" s="39"/>
      <c r="M26" s="41"/>
      <c r="N26" s="41" t="s">
        <v>1</v>
      </c>
      <c r="O26" s="41"/>
      <c r="P26" s="241" t="s">
        <v>188</v>
      </c>
      <c r="Q26" s="49"/>
      <c r="R26" s="47"/>
      <c r="S26" s="242"/>
      <c r="T26" s="43"/>
      <c r="U26" s="250"/>
      <c r="V26" s="234"/>
      <c r="W26" s="242"/>
      <c r="X26" s="43"/>
      <c r="Y26" s="250"/>
      <c r="Z26" s="234"/>
      <c r="AA26" s="242"/>
      <c r="AB26" s="43"/>
      <c r="AC26" s="250"/>
      <c r="AD26" s="234"/>
      <c r="AE26" s="242"/>
      <c r="AF26" s="43"/>
      <c r="AG26" s="250"/>
      <c r="AH26" s="234"/>
      <c r="AK26" s="13"/>
      <c r="AL26" s="13"/>
      <c r="AZ26" s="580" t="str">
        <f t="shared" si="0"/>
        <v/>
      </c>
    </row>
    <row r="27" spans="1:52" ht="18" customHeight="1" x14ac:dyDescent="0.15">
      <c r="A27" s="555">
        <v>23</v>
      </c>
      <c r="B27" s="229"/>
      <c r="C27" s="132"/>
      <c r="D27" s="36"/>
      <c r="E27" s="230"/>
      <c r="F27" s="37"/>
      <c r="G27" s="37"/>
      <c r="H27" s="231"/>
      <c r="I27" s="38"/>
      <c r="J27" s="39"/>
      <c r="K27" s="40"/>
      <c r="L27" s="39"/>
      <c r="M27" s="41"/>
      <c r="N27" s="41" t="s">
        <v>1</v>
      </c>
      <c r="O27" s="41"/>
      <c r="P27" s="241" t="s">
        <v>188</v>
      </c>
      <c r="Q27" s="49"/>
      <c r="R27" s="47"/>
      <c r="S27" s="242"/>
      <c r="T27" s="43"/>
      <c r="U27" s="250"/>
      <c r="V27" s="234"/>
      <c r="W27" s="242"/>
      <c r="X27" s="43"/>
      <c r="Y27" s="250"/>
      <c r="Z27" s="234"/>
      <c r="AA27" s="242"/>
      <c r="AB27" s="43"/>
      <c r="AC27" s="250"/>
      <c r="AD27" s="234"/>
      <c r="AE27" s="242"/>
      <c r="AF27" s="43"/>
      <c r="AG27" s="250"/>
      <c r="AH27" s="234"/>
      <c r="AK27" s="13"/>
      <c r="AL27" s="13"/>
      <c r="AZ27" s="580" t="str">
        <f t="shared" si="0"/>
        <v/>
      </c>
    </row>
    <row r="28" spans="1:52" ht="18" customHeight="1" x14ac:dyDescent="0.15">
      <c r="A28" s="555">
        <v>24</v>
      </c>
      <c r="B28" s="229"/>
      <c r="C28" s="132"/>
      <c r="D28" s="36"/>
      <c r="E28" s="230"/>
      <c r="F28" s="37"/>
      <c r="G28" s="37"/>
      <c r="H28" s="231"/>
      <c r="I28" s="38"/>
      <c r="J28" s="39"/>
      <c r="K28" s="40"/>
      <c r="L28" s="39"/>
      <c r="M28" s="41"/>
      <c r="N28" s="41" t="s">
        <v>1</v>
      </c>
      <c r="O28" s="41"/>
      <c r="P28" s="241" t="s">
        <v>188</v>
      </c>
      <c r="Q28" s="49"/>
      <c r="R28" s="47"/>
      <c r="S28" s="242"/>
      <c r="T28" s="43"/>
      <c r="U28" s="250"/>
      <c r="V28" s="234"/>
      <c r="W28" s="242"/>
      <c r="X28" s="43"/>
      <c r="Y28" s="250"/>
      <c r="Z28" s="234"/>
      <c r="AA28" s="242"/>
      <c r="AB28" s="43"/>
      <c r="AC28" s="250"/>
      <c r="AD28" s="234"/>
      <c r="AE28" s="242"/>
      <c r="AF28" s="43"/>
      <c r="AG28" s="250"/>
      <c r="AH28" s="234"/>
      <c r="AK28" s="13"/>
      <c r="AL28" s="13"/>
      <c r="AZ28" s="580" t="str">
        <f t="shared" si="0"/>
        <v/>
      </c>
    </row>
    <row r="29" spans="1:52" ht="18" customHeight="1" x14ac:dyDescent="0.15">
      <c r="A29" s="556">
        <v>25</v>
      </c>
      <c r="B29" s="235"/>
      <c r="C29" s="133"/>
      <c r="D29" s="92"/>
      <c r="E29" s="236"/>
      <c r="F29" s="93"/>
      <c r="G29" s="93"/>
      <c r="H29" s="237"/>
      <c r="I29" s="94"/>
      <c r="J29" s="95"/>
      <c r="K29" s="96"/>
      <c r="L29" s="95"/>
      <c r="M29" s="97"/>
      <c r="N29" s="97" t="s">
        <v>1</v>
      </c>
      <c r="O29" s="97"/>
      <c r="P29" s="238" t="s">
        <v>188</v>
      </c>
      <c r="Q29" s="115"/>
      <c r="R29" s="109"/>
      <c r="S29" s="239"/>
      <c r="T29" s="104"/>
      <c r="U29" s="251"/>
      <c r="V29" s="240"/>
      <c r="W29" s="239"/>
      <c r="X29" s="104"/>
      <c r="Y29" s="251"/>
      <c r="Z29" s="240"/>
      <c r="AA29" s="239"/>
      <c r="AB29" s="104"/>
      <c r="AC29" s="251"/>
      <c r="AD29" s="240"/>
      <c r="AE29" s="239"/>
      <c r="AF29" s="104"/>
      <c r="AG29" s="251"/>
      <c r="AH29" s="240"/>
      <c r="AK29" s="13"/>
      <c r="AL29" s="13"/>
      <c r="AZ29" s="580" t="str">
        <f t="shared" si="0"/>
        <v/>
      </c>
    </row>
    <row r="30" spans="1:52" ht="18" customHeight="1" x14ac:dyDescent="0.15">
      <c r="A30" s="555">
        <v>26</v>
      </c>
      <c r="B30" s="229"/>
      <c r="C30" s="132"/>
      <c r="D30" s="36"/>
      <c r="E30" s="230"/>
      <c r="F30" s="37"/>
      <c r="G30" s="37"/>
      <c r="H30" s="231"/>
      <c r="I30" s="38"/>
      <c r="J30" s="39"/>
      <c r="K30" s="40"/>
      <c r="L30" s="39"/>
      <c r="M30" s="41"/>
      <c r="N30" s="41" t="s">
        <v>1</v>
      </c>
      <c r="O30" s="41"/>
      <c r="P30" s="241" t="s">
        <v>188</v>
      </c>
      <c r="Q30" s="49"/>
      <c r="R30" s="47"/>
      <c r="S30" s="242"/>
      <c r="T30" s="43"/>
      <c r="U30" s="250"/>
      <c r="V30" s="234"/>
      <c r="W30" s="242"/>
      <c r="X30" s="43"/>
      <c r="Y30" s="250"/>
      <c r="Z30" s="234"/>
      <c r="AA30" s="242"/>
      <c r="AB30" s="43"/>
      <c r="AC30" s="250"/>
      <c r="AD30" s="234"/>
      <c r="AE30" s="242"/>
      <c r="AF30" s="43"/>
      <c r="AG30" s="250"/>
      <c r="AH30" s="234"/>
      <c r="AK30" s="13"/>
      <c r="AL30" s="13"/>
      <c r="AZ30" s="580" t="str">
        <f t="shared" si="0"/>
        <v/>
      </c>
    </row>
    <row r="31" spans="1:52" ht="18" customHeight="1" x14ac:dyDescent="0.15">
      <c r="A31" s="555">
        <v>27</v>
      </c>
      <c r="B31" s="229"/>
      <c r="C31" s="132"/>
      <c r="D31" s="36"/>
      <c r="E31" s="230"/>
      <c r="F31" s="37"/>
      <c r="G31" s="37"/>
      <c r="H31" s="231"/>
      <c r="I31" s="38"/>
      <c r="J31" s="39"/>
      <c r="K31" s="40"/>
      <c r="L31" s="39"/>
      <c r="M31" s="41"/>
      <c r="N31" s="41" t="s">
        <v>1</v>
      </c>
      <c r="O31" s="41"/>
      <c r="P31" s="241" t="s">
        <v>188</v>
      </c>
      <c r="Q31" s="49"/>
      <c r="R31" s="47"/>
      <c r="S31" s="242"/>
      <c r="T31" s="43"/>
      <c r="U31" s="250"/>
      <c r="V31" s="234"/>
      <c r="W31" s="242"/>
      <c r="X31" s="43"/>
      <c r="Y31" s="250"/>
      <c r="Z31" s="234"/>
      <c r="AA31" s="242"/>
      <c r="AB31" s="43"/>
      <c r="AC31" s="250"/>
      <c r="AD31" s="234"/>
      <c r="AE31" s="242"/>
      <c r="AF31" s="43"/>
      <c r="AG31" s="250"/>
      <c r="AH31" s="234"/>
      <c r="AK31" s="13"/>
      <c r="AL31" s="13"/>
      <c r="AZ31" s="580" t="str">
        <f t="shared" si="0"/>
        <v/>
      </c>
    </row>
    <row r="32" spans="1:52" ht="18" customHeight="1" x14ac:dyDescent="0.15">
      <c r="A32" s="555">
        <v>28</v>
      </c>
      <c r="B32" s="229"/>
      <c r="C32" s="132"/>
      <c r="D32" s="36"/>
      <c r="E32" s="230"/>
      <c r="F32" s="37"/>
      <c r="G32" s="37"/>
      <c r="H32" s="231"/>
      <c r="I32" s="38"/>
      <c r="J32" s="39"/>
      <c r="K32" s="40"/>
      <c r="L32" s="39"/>
      <c r="M32" s="41"/>
      <c r="N32" s="41" t="s">
        <v>1</v>
      </c>
      <c r="O32" s="41"/>
      <c r="P32" s="241" t="s">
        <v>188</v>
      </c>
      <c r="Q32" s="49"/>
      <c r="R32" s="47"/>
      <c r="S32" s="242"/>
      <c r="T32" s="43"/>
      <c r="U32" s="250"/>
      <c r="V32" s="234"/>
      <c r="W32" s="242"/>
      <c r="X32" s="43"/>
      <c r="Y32" s="250"/>
      <c r="Z32" s="234"/>
      <c r="AA32" s="242"/>
      <c r="AB32" s="43"/>
      <c r="AC32" s="250"/>
      <c r="AD32" s="234"/>
      <c r="AE32" s="242"/>
      <c r="AF32" s="43"/>
      <c r="AG32" s="250"/>
      <c r="AH32" s="234"/>
      <c r="AK32" s="13"/>
      <c r="AL32" s="13"/>
      <c r="AZ32" s="580" t="str">
        <f t="shared" si="0"/>
        <v/>
      </c>
    </row>
    <row r="33" spans="1:52" ht="18" customHeight="1" x14ac:dyDescent="0.15">
      <c r="A33" s="555">
        <v>29</v>
      </c>
      <c r="B33" s="229"/>
      <c r="C33" s="132"/>
      <c r="D33" s="36"/>
      <c r="E33" s="230"/>
      <c r="F33" s="37"/>
      <c r="G33" s="37"/>
      <c r="H33" s="231"/>
      <c r="I33" s="38"/>
      <c r="J33" s="39"/>
      <c r="K33" s="40"/>
      <c r="L33" s="39"/>
      <c r="M33" s="41"/>
      <c r="N33" s="41" t="s">
        <v>1</v>
      </c>
      <c r="O33" s="41"/>
      <c r="P33" s="241" t="s">
        <v>188</v>
      </c>
      <c r="Q33" s="49"/>
      <c r="R33" s="47"/>
      <c r="S33" s="242"/>
      <c r="T33" s="43"/>
      <c r="U33" s="250"/>
      <c r="V33" s="234"/>
      <c r="W33" s="242"/>
      <c r="X33" s="43"/>
      <c r="Y33" s="250"/>
      <c r="Z33" s="234"/>
      <c r="AA33" s="242"/>
      <c r="AB33" s="43"/>
      <c r="AC33" s="250"/>
      <c r="AD33" s="234"/>
      <c r="AE33" s="242"/>
      <c r="AF33" s="43"/>
      <c r="AG33" s="250"/>
      <c r="AH33" s="234"/>
      <c r="AL33" s="13"/>
      <c r="AZ33" s="580" t="str">
        <f t="shared" si="0"/>
        <v/>
      </c>
    </row>
    <row r="34" spans="1:52" ht="18" customHeight="1" thickBot="1" x14ac:dyDescent="0.2">
      <c r="A34" s="557">
        <v>30</v>
      </c>
      <c r="B34" s="243"/>
      <c r="C34" s="134"/>
      <c r="D34" s="98"/>
      <c r="E34" s="244"/>
      <c r="F34" s="99"/>
      <c r="G34" s="99"/>
      <c r="H34" s="245"/>
      <c r="I34" s="100"/>
      <c r="J34" s="101"/>
      <c r="K34" s="102"/>
      <c r="L34" s="101"/>
      <c r="M34" s="103"/>
      <c r="N34" s="103" t="s">
        <v>1</v>
      </c>
      <c r="O34" s="103"/>
      <c r="P34" s="246" t="s">
        <v>188</v>
      </c>
      <c r="Q34" s="116"/>
      <c r="R34" s="111"/>
      <c r="S34" s="247"/>
      <c r="T34" s="106"/>
      <c r="U34" s="252"/>
      <c r="V34" s="248"/>
      <c r="W34" s="247"/>
      <c r="X34" s="106"/>
      <c r="Y34" s="252"/>
      <c r="Z34" s="248"/>
      <c r="AA34" s="247"/>
      <c r="AB34" s="106"/>
      <c r="AC34" s="252"/>
      <c r="AD34" s="248"/>
      <c r="AE34" s="247"/>
      <c r="AF34" s="106"/>
      <c r="AG34" s="252"/>
      <c r="AH34" s="248"/>
      <c r="AL34" s="13"/>
      <c r="AZ34" s="580" t="str">
        <f t="shared" si="0"/>
        <v/>
      </c>
    </row>
    <row r="35" spans="1:52" ht="18" customHeight="1" x14ac:dyDescent="0.15">
      <c r="A35" s="555">
        <v>31</v>
      </c>
      <c r="B35" s="229"/>
      <c r="C35" s="132"/>
      <c r="D35" s="36"/>
      <c r="E35" s="230"/>
      <c r="F35" s="37"/>
      <c r="G35" s="37"/>
      <c r="H35" s="231"/>
      <c r="I35" s="38"/>
      <c r="J35" s="39"/>
      <c r="K35" s="40"/>
      <c r="L35" s="39"/>
      <c r="M35" s="41"/>
      <c r="N35" s="41" t="s">
        <v>1</v>
      </c>
      <c r="O35" s="41"/>
      <c r="P35" s="241" t="s">
        <v>188</v>
      </c>
      <c r="Q35" s="49"/>
      <c r="R35" s="47"/>
      <c r="S35" s="242"/>
      <c r="T35" s="43"/>
      <c r="U35" s="250"/>
      <c r="V35" s="234"/>
      <c r="W35" s="242"/>
      <c r="X35" s="43"/>
      <c r="Y35" s="250"/>
      <c r="Z35" s="234"/>
      <c r="AA35" s="242"/>
      <c r="AB35" s="43"/>
      <c r="AC35" s="250"/>
      <c r="AD35" s="234"/>
      <c r="AE35" s="242"/>
      <c r="AF35" s="43"/>
      <c r="AG35" s="250"/>
      <c r="AH35" s="234"/>
      <c r="AL35" s="13"/>
      <c r="AZ35" s="580" t="str">
        <f t="shared" si="0"/>
        <v/>
      </c>
    </row>
    <row r="36" spans="1:52" ht="18" customHeight="1" x14ac:dyDescent="0.15">
      <c r="A36" s="555">
        <v>32</v>
      </c>
      <c r="B36" s="229"/>
      <c r="C36" s="132"/>
      <c r="D36" s="36"/>
      <c r="E36" s="230"/>
      <c r="F36" s="37"/>
      <c r="G36" s="37"/>
      <c r="H36" s="231"/>
      <c r="I36" s="38"/>
      <c r="J36" s="39"/>
      <c r="K36" s="40"/>
      <c r="L36" s="39"/>
      <c r="M36" s="41"/>
      <c r="N36" s="41" t="s">
        <v>1</v>
      </c>
      <c r="O36" s="41"/>
      <c r="P36" s="241" t="s">
        <v>188</v>
      </c>
      <c r="Q36" s="49"/>
      <c r="R36" s="47"/>
      <c r="S36" s="242"/>
      <c r="T36" s="43"/>
      <c r="U36" s="250"/>
      <c r="V36" s="234"/>
      <c r="W36" s="242"/>
      <c r="X36" s="43"/>
      <c r="Y36" s="250"/>
      <c r="Z36" s="234"/>
      <c r="AA36" s="242"/>
      <c r="AB36" s="43"/>
      <c r="AC36" s="250"/>
      <c r="AD36" s="234"/>
      <c r="AE36" s="242"/>
      <c r="AF36" s="43"/>
      <c r="AG36" s="250"/>
      <c r="AH36" s="234"/>
      <c r="AL36" s="13"/>
      <c r="AZ36" s="580" t="str">
        <f t="shared" si="0"/>
        <v/>
      </c>
    </row>
    <row r="37" spans="1:52" ht="18" customHeight="1" x14ac:dyDescent="0.15">
      <c r="A37" s="555">
        <v>33</v>
      </c>
      <c r="B37" s="229"/>
      <c r="C37" s="132"/>
      <c r="D37" s="36"/>
      <c r="E37" s="230"/>
      <c r="F37" s="37"/>
      <c r="G37" s="37"/>
      <c r="H37" s="231"/>
      <c r="I37" s="38"/>
      <c r="J37" s="39"/>
      <c r="K37" s="40"/>
      <c r="L37" s="39"/>
      <c r="M37" s="41"/>
      <c r="N37" s="41" t="s">
        <v>1</v>
      </c>
      <c r="O37" s="41"/>
      <c r="P37" s="241" t="s">
        <v>188</v>
      </c>
      <c r="Q37" s="49"/>
      <c r="R37" s="47"/>
      <c r="S37" s="242"/>
      <c r="T37" s="43"/>
      <c r="U37" s="250"/>
      <c r="V37" s="234"/>
      <c r="W37" s="242"/>
      <c r="X37" s="43"/>
      <c r="Y37" s="250"/>
      <c r="Z37" s="234"/>
      <c r="AA37" s="242"/>
      <c r="AB37" s="43"/>
      <c r="AC37" s="250"/>
      <c r="AD37" s="234"/>
      <c r="AE37" s="242"/>
      <c r="AF37" s="43"/>
      <c r="AG37" s="250"/>
      <c r="AH37" s="234"/>
      <c r="AL37" s="13"/>
      <c r="AZ37" s="580" t="str">
        <f t="shared" si="0"/>
        <v/>
      </c>
    </row>
    <row r="38" spans="1:52" ht="18" customHeight="1" x14ac:dyDescent="0.15">
      <c r="A38" s="555">
        <v>34</v>
      </c>
      <c r="B38" s="229"/>
      <c r="C38" s="132"/>
      <c r="D38" s="36"/>
      <c r="E38" s="230"/>
      <c r="F38" s="37"/>
      <c r="G38" s="37"/>
      <c r="H38" s="231"/>
      <c r="I38" s="38"/>
      <c r="J38" s="39"/>
      <c r="K38" s="40"/>
      <c r="L38" s="39"/>
      <c r="M38" s="41"/>
      <c r="N38" s="41" t="s">
        <v>1</v>
      </c>
      <c r="O38" s="41"/>
      <c r="P38" s="241" t="s">
        <v>188</v>
      </c>
      <c r="Q38" s="49"/>
      <c r="R38" s="47"/>
      <c r="S38" s="242"/>
      <c r="T38" s="43"/>
      <c r="U38" s="250"/>
      <c r="V38" s="234"/>
      <c r="W38" s="242"/>
      <c r="X38" s="43"/>
      <c r="Y38" s="250"/>
      <c r="Z38" s="234"/>
      <c r="AA38" s="242"/>
      <c r="AB38" s="43"/>
      <c r="AC38" s="250"/>
      <c r="AD38" s="234"/>
      <c r="AE38" s="242"/>
      <c r="AF38" s="43"/>
      <c r="AG38" s="250"/>
      <c r="AH38" s="234"/>
      <c r="AL38" s="13"/>
      <c r="AZ38" s="580" t="str">
        <f t="shared" si="0"/>
        <v/>
      </c>
    </row>
    <row r="39" spans="1:52" ht="18" customHeight="1" x14ac:dyDescent="0.15">
      <c r="A39" s="556">
        <v>35</v>
      </c>
      <c r="B39" s="235"/>
      <c r="C39" s="133"/>
      <c r="D39" s="92"/>
      <c r="E39" s="236"/>
      <c r="F39" s="93"/>
      <c r="G39" s="93"/>
      <c r="H39" s="237"/>
      <c r="I39" s="94"/>
      <c r="J39" s="95"/>
      <c r="K39" s="96"/>
      <c r="L39" s="95"/>
      <c r="M39" s="97"/>
      <c r="N39" s="97" t="s">
        <v>1</v>
      </c>
      <c r="O39" s="97"/>
      <c r="P39" s="238" t="s">
        <v>188</v>
      </c>
      <c r="Q39" s="115"/>
      <c r="R39" s="109"/>
      <c r="S39" s="239"/>
      <c r="T39" s="104"/>
      <c r="U39" s="251"/>
      <c r="V39" s="240"/>
      <c r="W39" s="239"/>
      <c r="X39" s="104"/>
      <c r="Y39" s="251"/>
      <c r="Z39" s="240"/>
      <c r="AA39" s="239"/>
      <c r="AB39" s="104"/>
      <c r="AC39" s="251"/>
      <c r="AD39" s="240"/>
      <c r="AE39" s="239"/>
      <c r="AF39" s="104"/>
      <c r="AG39" s="251"/>
      <c r="AH39" s="240"/>
      <c r="AL39" s="13"/>
      <c r="AZ39" s="580" t="str">
        <f t="shared" si="0"/>
        <v/>
      </c>
    </row>
    <row r="40" spans="1:52" ht="18" customHeight="1" x14ac:dyDescent="0.15">
      <c r="A40" s="555">
        <v>36</v>
      </c>
      <c r="B40" s="229"/>
      <c r="C40" s="132"/>
      <c r="D40" s="36"/>
      <c r="E40" s="230"/>
      <c r="F40" s="37"/>
      <c r="G40" s="37"/>
      <c r="H40" s="231"/>
      <c r="I40" s="38"/>
      <c r="J40" s="39"/>
      <c r="K40" s="40"/>
      <c r="L40" s="39"/>
      <c r="M40" s="41"/>
      <c r="N40" s="41" t="s">
        <v>1</v>
      </c>
      <c r="O40" s="41"/>
      <c r="P40" s="241" t="s">
        <v>188</v>
      </c>
      <c r="Q40" s="49"/>
      <c r="R40" s="47"/>
      <c r="S40" s="242"/>
      <c r="T40" s="43"/>
      <c r="U40" s="250"/>
      <c r="V40" s="234"/>
      <c r="W40" s="242"/>
      <c r="X40" s="43"/>
      <c r="Y40" s="250"/>
      <c r="Z40" s="234"/>
      <c r="AA40" s="242"/>
      <c r="AB40" s="43"/>
      <c r="AC40" s="250"/>
      <c r="AD40" s="234"/>
      <c r="AE40" s="242"/>
      <c r="AF40" s="43"/>
      <c r="AG40" s="250"/>
      <c r="AH40" s="234"/>
      <c r="AL40" s="13"/>
      <c r="AZ40" s="580" t="str">
        <f t="shared" si="0"/>
        <v/>
      </c>
    </row>
    <row r="41" spans="1:52" ht="18" customHeight="1" x14ac:dyDescent="0.15">
      <c r="A41" s="555">
        <v>37</v>
      </c>
      <c r="B41" s="229"/>
      <c r="C41" s="132"/>
      <c r="D41" s="36"/>
      <c r="E41" s="230"/>
      <c r="F41" s="37"/>
      <c r="G41" s="37"/>
      <c r="H41" s="231"/>
      <c r="I41" s="38"/>
      <c r="J41" s="39"/>
      <c r="K41" s="40"/>
      <c r="L41" s="39"/>
      <c r="M41" s="41"/>
      <c r="N41" s="41" t="s">
        <v>1</v>
      </c>
      <c r="O41" s="41"/>
      <c r="P41" s="241" t="s">
        <v>188</v>
      </c>
      <c r="Q41" s="49"/>
      <c r="R41" s="47"/>
      <c r="S41" s="242"/>
      <c r="T41" s="43"/>
      <c r="U41" s="250"/>
      <c r="V41" s="234"/>
      <c r="W41" s="242"/>
      <c r="X41" s="43"/>
      <c r="Y41" s="250"/>
      <c r="Z41" s="234"/>
      <c r="AA41" s="242"/>
      <c r="AB41" s="43"/>
      <c r="AC41" s="250"/>
      <c r="AD41" s="234"/>
      <c r="AE41" s="242"/>
      <c r="AF41" s="43"/>
      <c r="AG41" s="250"/>
      <c r="AH41" s="234"/>
      <c r="AL41" s="13"/>
      <c r="AZ41" s="580" t="str">
        <f t="shared" si="0"/>
        <v/>
      </c>
    </row>
    <row r="42" spans="1:52" ht="18" customHeight="1" x14ac:dyDescent="0.15">
      <c r="A42" s="555">
        <v>38</v>
      </c>
      <c r="B42" s="229"/>
      <c r="C42" s="132"/>
      <c r="D42" s="36"/>
      <c r="E42" s="230"/>
      <c r="F42" s="37"/>
      <c r="G42" s="37"/>
      <c r="H42" s="231"/>
      <c r="I42" s="38"/>
      <c r="J42" s="39"/>
      <c r="K42" s="40"/>
      <c r="L42" s="39"/>
      <c r="M42" s="41"/>
      <c r="N42" s="41" t="s">
        <v>1</v>
      </c>
      <c r="O42" s="41"/>
      <c r="P42" s="241" t="s">
        <v>188</v>
      </c>
      <c r="Q42" s="49"/>
      <c r="R42" s="47"/>
      <c r="S42" s="242"/>
      <c r="T42" s="43"/>
      <c r="U42" s="250"/>
      <c r="V42" s="234"/>
      <c r="W42" s="242"/>
      <c r="X42" s="43"/>
      <c r="Y42" s="250"/>
      <c r="Z42" s="234"/>
      <c r="AA42" s="242"/>
      <c r="AB42" s="43"/>
      <c r="AC42" s="250"/>
      <c r="AD42" s="234"/>
      <c r="AE42" s="242"/>
      <c r="AF42" s="43"/>
      <c r="AG42" s="250"/>
      <c r="AH42" s="234"/>
      <c r="AL42" s="13"/>
      <c r="AZ42" s="580" t="str">
        <f t="shared" si="0"/>
        <v/>
      </c>
    </row>
    <row r="43" spans="1:52" ht="18" customHeight="1" x14ac:dyDescent="0.15">
      <c r="A43" s="555">
        <v>39</v>
      </c>
      <c r="B43" s="229"/>
      <c r="C43" s="132"/>
      <c r="D43" s="36"/>
      <c r="E43" s="230"/>
      <c r="F43" s="37"/>
      <c r="G43" s="37"/>
      <c r="H43" s="231"/>
      <c r="I43" s="38"/>
      <c r="J43" s="39"/>
      <c r="K43" s="40"/>
      <c r="L43" s="39"/>
      <c r="M43" s="41"/>
      <c r="N43" s="41" t="s">
        <v>1</v>
      </c>
      <c r="O43" s="41"/>
      <c r="P43" s="241" t="s">
        <v>188</v>
      </c>
      <c r="Q43" s="49"/>
      <c r="R43" s="47"/>
      <c r="S43" s="242"/>
      <c r="T43" s="43"/>
      <c r="U43" s="250"/>
      <c r="V43" s="234"/>
      <c r="W43" s="242"/>
      <c r="X43" s="43"/>
      <c r="Y43" s="250"/>
      <c r="Z43" s="234"/>
      <c r="AA43" s="242"/>
      <c r="AB43" s="43"/>
      <c r="AC43" s="250"/>
      <c r="AD43" s="234"/>
      <c r="AE43" s="242"/>
      <c r="AF43" s="43"/>
      <c r="AG43" s="250"/>
      <c r="AH43" s="234"/>
      <c r="AL43" s="13"/>
      <c r="AZ43" s="580" t="str">
        <f t="shared" si="0"/>
        <v/>
      </c>
    </row>
    <row r="44" spans="1:52" ht="18" customHeight="1" thickBot="1" x14ac:dyDescent="0.2">
      <c r="A44" s="557">
        <v>40</v>
      </c>
      <c r="B44" s="243"/>
      <c r="C44" s="134"/>
      <c r="D44" s="98"/>
      <c r="E44" s="244"/>
      <c r="F44" s="99"/>
      <c r="G44" s="99"/>
      <c r="H44" s="245"/>
      <c r="I44" s="100"/>
      <c r="J44" s="101"/>
      <c r="K44" s="102"/>
      <c r="L44" s="101"/>
      <c r="M44" s="103"/>
      <c r="N44" s="103" t="s">
        <v>1</v>
      </c>
      <c r="O44" s="103"/>
      <c r="P44" s="246" t="s">
        <v>188</v>
      </c>
      <c r="Q44" s="116"/>
      <c r="R44" s="111"/>
      <c r="S44" s="247"/>
      <c r="T44" s="106"/>
      <c r="U44" s="252"/>
      <c r="V44" s="248"/>
      <c r="W44" s="247"/>
      <c r="X44" s="106"/>
      <c r="Y44" s="252"/>
      <c r="Z44" s="248"/>
      <c r="AA44" s="247"/>
      <c r="AB44" s="106"/>
      <c r="AC44" s="252"/>
      <c r="AD44" s="248"/>
      <c r="AE44" s="247"/>
      <c r="AF44" s="106"/>
      <c r="AG44" s="252"/>
      <c r="AH44" s="248"/>
      <c r="AL44" s="13"/>
      <c r="AZ44" s="580" t="str">
        <f t="shared" si="0"/>
        <v/>
      </c>
    </row>
    <row r="45" spans="1:52" ht="18" customHeight="1" x14ac:dyDescent="0.15">
      <c r="A45" s="555">
        <v>41</v>
      </c>
      <c r="B45" s="229"/>
      <c r="C45" s="132"/>
      <c r="D45" s="36"/>
      <c r="E45" s="230"/>
      <c r="F45" s="37"/>
      <c r="G45" s="37"/>
      <c r="H45" s="231"/>
      <c r="I45" s="38"/>
      <c r="J45" s="39"/>
      <c r="K45" s="40"/>
      <c r="L45" s="39"/>
      <c r="M45" s="41"/>
      <c r="N45" s="41" t="s">
        <v>1</v>
      </c>
      <c r="O45" s="41"/>
      <c r="P45" s="241" t="s">
        <v>188</v>
      </c>
      <c r="Q45" s="49"/>
      <c r="R45" s="47"/>
      <c r="S45" s="242"/>
      <c r="T45" s="43"/>
      <c r="U45" s="250"/>
      <c r="V45" s="234"/>
      <c r="W45" s="242"/>
      <c r="X45" s="43"/>
      <c r="Y45" s="250"/>
      <c r="Z45" s="234"/>
      <c r="AA45" s="242"/>
      <c r="AB45" s="43"/>
      <c r="AC45" s="250"/>
      <c r="AD45" s="234"/>
      <c r="AE45" s="242"/>
      <c r="AF45" s="43"/>
      <c r="AG45" s="250"/>
      <c r="AH45" s="234"/>
      <c r="AL45" s="13"/>
      <c r="AZ45" s="580" t="str">
        <f t="shared" si="0"/>
        <v/>
      </c>
    </row>
    <row r="46" spans="1:52" ht="18" customHeight="1" x14ac:dyDescent="0.15">
      <c r="A46" s="555">
        <v>42</v>
      </c>
      <c r="B46" s="229"/>
      <c r="C46" s="132"/>
      <c r="D46" s="36"/>
      <c r="E46" s="230"/>
      <c r="F46" s="37"/>
      <c r="G46" s="37"/>
      <c r="H46" s="231"/>
      <c r="I46" s="38"/>
      <c r="J46" s="39"/>
      <c r="K46" s="40"/>
      <c r="L46" s="39"/>
      <c r="M46" s="41"/>
      <c r="N46" s="41" t="s">
        <v>1</v>
      </c>
      <c r="O46" s="41"/>
      <c r="P46" s="241" t="s">
        <v>188</v>
      </c>
      <c r="Q46" s="49"/>
      <c r="R46" s="47"/>
      <c r="S46" s="242"/>
      <c r="T46" s="43"/>
      <c r="U46" s="250"/>
      <c r="V46" s="234"/>
      <c r="W46" s="242"/>
      <c r="X46" s="43"/>
      <c r="Y46" s="250"/>
      <c r="Z46" s="234"/>
      <c r="AA46" s="242"/>
      <c r="AB46" s="43"/>
      <c r="AC46" s="250"/>
      <c r="AD46" s="234"/>
      <c r="AE46" s="242"/>
      <c r="AF46" s="43"/>
      <c r="AG46" s="250"/>
      <c r="AH46" s="234"/>
      <c r="AL46" s="13"/>
      <c r="AZ46" s="580" t="str">
        <f t="shared" si="0"/>
        <v/>
      </c>
    </row>
    <row r="47" spans="1:52" ht="18" customHeight="1" x14ac:dyDescent="0.15">
      <c r="A47" s="555">
        <v>43</v>
      </c>
      <c r="B47" s="229"/>
      <c r="C47" s="132"/>
      <c r="D47" s="36"/>
      <c r="E47" s="230"/>
      <c r="F47" s="37"/>
      <c r="G47" s="37"/>
      <c r="H47" s="231"/>
      <c r="I47" s="38"/>
      <c r="J47" s="39"/>
      <c r="K47" s="40"/>
      <c r="L47" s="39"/>
      <c r="M47" s="41"/>
      <c r="N47" s="41" t="s">
        <v>1</v>
      </c>
      <c r="O47" s="41"/>
      <c r="P47" s="241" t="s">
        <v>188</v>
      </c>
      <c r="Q47" s="49"/>
      <c r="R47" s="47"/>
      <c r="S47" s="242"/>
      <c r="T47" s="43"/>
      <c r="U47" s="250"/>
      <c r="V47" s="234"/>
      <c r="W47" s="242"/>
      <c r="X47" s="43"/>
      <c r="Y47" s="250"/>
      <c r="Z47" s="234"/>
      <c r="AA47" s="242"/>
      <c r="AB47" s="43"/>
      <c r="AC47" s="250"/>
      <c r="AD47" s="234"/>
      <c r="AE47" s="242"/>
      <c r="AF47" s="43"/>
      <c r="AG47" s="250"/>
      <c r="AH47" s="234"/>
      <c r="AL47" s="13"/>
      <c r="AZ47" s="580" t="str">
        <f t="shared" si="0"/>
        <v/>
      </c>
    </row>
    <row r="48" spans="1:52" ht="18" customHeight="1" x14ac:dyDescent="0.15">
      <c r="A48" s="555">
        <v>44</v>
      </c>
      <c r="B48" s="229"/>
      <c r="C48" s="132"/>
      <c r="D48" s="36"/>
      <c r="E48" s="230"/>
      <c r="F48" s="37"/>
      <c r="G48" s="37"/>
      <c r="H48" s="231"/>
      <c r="I48" s="38"/>
      <c r="J48" s="39"/>
      <c r="K48" s="40"/>
      <c r="L48" s="39"/>
      <c r="M48" s="41"/>
      <c r="N48" s="41" t="s">
        <v>1</v>
      </c>
      <c r="O48" s="41"/>
      <c r="P48" s="241" t="s">
        <v>188</v>
      </c>
      <c r="Q48" s="49"/>
      <c r="R48" s="47"/>
      <c r="S48" s="242"/>
      <c r="T48" s="43"/>
      <c r="U48" s="250"/>
      <c r="V48" s="234"/>
      <c r="W48" s="242"/>
      <c r="X48" s="43"/>
      <c r="Y48" s="250"/>
      <c r="Z48" s="234"/>
      <c r="AA48" s="242"/>
      <c r="AB48" s="43"/>
      <c r="AC48" s="250"/>
      <c r="AD48" s="234"/>
      <c r="AE48" s="242"/>
      <c r="AF48" s="43"/>
      <c r="AG48" s="250"/>
      <c r="AH48" s="234"/>
      <c r="AL48" s="13"/>
      <c r="AZ48" s="580" t="str">
        <f t="shared" si="0"/>
        <v/>
      </c>
    </row>
    <row r="49" spans="1:52" ht="18" customHeight="1" x14ac:dyDescent="0.15">
      <c r="A49" s="556">
        <v>45</v>
      </c>
      <c r="B49" s="235"/>
      <c r="C49" s="133"/>
      <c r="D49" s="92"/>
      <c r="E49" s="236"/>
      <c r="F49" s="93"/>
      <c r="G49" s="93"/>
      <c r="H49" s="237"/>
      <c r="I49" s="94"/>
      <c r="J49" s="95"/>
      <c r="K49" s="96"/>
      <c r="L49" s="95"/>
      <c r="M49" s="97"/>
      <c r="N49" s="97" t="s">
        <v>1</v>
      </c>
      <c r="O49" s="97"/>
      <c r="P49" s="238" t="s">
        <v>188</v>
      </c>
      <c r="Q49" s="115"/>
      <c r="R49" s="109"/>
      <c r="S49" s="239"/>
      <c r="T49" s="104"/>
      <c r="U49" s="251"/>
      <c r="V49" s="240"/>
      <c r="W49" s="239"/>
      <c r="X49" s="104"/>
      <c r="Y49" s="251"/>
      <c r="Z49" s="240"/>
      <c r="AA49" s="239"/>
      <c r="AB49" s="104"/>
      <c r="AC49" s="251"/>
      <c r="AD49" s="240"/>
      <c r="AE49" s="239"/>
      <c r="AF49" s="104"/>
      <c r="AG49" s="251"/>
      <c r="AH49" s="240"/>
      <c r="AL49" s="13"/>
      <c r="AZ49" s="580" t="str">
        <f t="shared" si="0"/>
        <v/>
      </c>
    </row>
    <row r="50" spans="1:52" ht="18" customHeight="1" x14ac:dyDescent="0.15">
      <c r="A50" s="555">
        <v>46</v>
      </c>
      <c r="B50" s="229"/>
      <c r="C50" s="132"/>
      <c r="D50" s="36"/>
      <c r="E50" s="230"/>
      <c r="F50" s="37"/>
      <c r="G50" s="37"/>
      <c r="H50" s="231"/>
      <c r="I50" s="38"/>
      <c r="J50" s="39"/>
      <c r="K50" s="40"/>
      <c r="L50" s="39"/>
      <c r="M50" s="41"/>
      <c r="N50" s="41" t="s">
        <v>1</v>
      </c>
      <c r="O50" s="41"/>
      <c r="P50" s="241" t="s">
        <v>188</v>
      </c>
      <c r="Q50" s="49"/>
      <c r="R50" s="47"/>
      <c r="S50" s="242"/>
      <c r="T50" s="43"/>
      <c r="U50" s="250"/>
      <c r="V50" s="234"/>
      <c r="W50" s="242"/>
      <c r="X50" s="43"/>
      <c r="Y50" s="250"/>
      <c r="Z50" s="234"/>
      <c r="AA50" s="242"/>
      <c r="AB50" s="43"/>
      <c r="AC50" s="250"/>
      <c r="AD50" s="234"/>
      <c r="AE50" s="242"/>
      <c r="AF50" s="43"/>
      <c r="AG50" s="250"/>
      <c r="AH50" s="234"/>
      <c r="AL50" s="13"/>
      <c r="AZ50" s="580" t="str">
        <f t="shared" si="0"/>
        <v/>
      </c>
    </row>
    <row r="51" spans="1:52" ht="18" customHeight="1" x14ac:dyDescent="0.15">
      <c r="A51" s="555">
        <v>47</v>
      </c>
      <c r="B51" s="229"/>
      <c r="C51" s="132"/>
      <c r="D51" s="36"/>
      <c r="E51" s="230"/>
      <c r="F51" s="37"/>
      <c r="G51" s="37"/>
      <c r="H51" s="231"/>
      <c r="I51" s="38"/>
      <c r="J51" s="39"/>
      <c r="K51" s="40"/>
      <c r="L51" s="39"/>
      <c r="M51" s="41"/>
      <c r="N51" s="41" t="s">
        <v>1</v>
      </c>
      <c r="O51" s="41"/>
      <c r="P51" s="241" t="s">
        <v>188</v>
      </c>
      <c r="Q51" s="49"/>
      <c r="R51" s="47"/>
      <c r="S51" s="242"/>
      <c r="T51" s="43"/>
      <c r="U51" s="250"/>
      <c r="V51" s="234"/>
      <c r="W51" s="242"/>
      <c r="X51" s="43"/>
      <c r="Y51" s="250"/>
      <c r="Z51" s="234"/>
      <c r="AA51" s="242"/>
      <c r="AB51" s="43"/>
      <c r="AC51" s="250"/>
      <c r="AD51" s="234"/>
      <c r="AE51" s="242"/>
      <c r="AF51" s="43"/>
      <c r="AG51" s="250"/>
      <c r="AH51" s="234"/>
      <c r="AL51" s="13"/>
      <c r="AZ51" s="580" t="str">
        <f t="shared" si="0"/>
        <v/>
      </c>
    </row>
    <row r="52" spans="1:52" ht="18" customHeight="1" x14ac:dyDescent="0.15">
      <c r="A52" s="555">
        <v>48</v>
      </c>
      <c r="B52" s="229"/>
      <c r="C52" s="132"/>
      <c r="D52" s="36"/>
      <c r="E52" s="230"/>
      <c r="F52" s="37"/>
      <c r="G52" s="37"/>
      <c r="H52" s="231"/>
      <c r="I52" s="38"/>
      <c r="J52" s="39"/>
      <c r="K52" s="40"/>
      <c r="L52" s="39"/>
      <c r="M52" s="41"/>
      <c r="N52" s="41" t="s">
        <v>1</v>
      </c>
      <c r="O52" s="41"/>
      <c r="P52" s="241" t="s">
        <v>188</v>
      </c>
      <c r="Q52" s="49"/>
      <c r="R52" s="47"/>
      <c r="S52" s="242"/>
      <c r="T52" s="43"/>
      <c r="U52" s="250"/>
      <c r="V52" s="234"/>
      <c r="W52" s="242"/>
      <c r="X52" s="43"/>
      <c r="Y52" s="250"/>
      <c r="Z52" s="234"/>
      <c r="AA52" s="242"/>
      <c r="AB52" s="43"/>
      <c r="AC52" s="250"/>
      <c r="AD52" s="234"/>
      <c r="AE52" s="242"/>
      <c r="AF52" s="43"/>
      <c r="AG52" s="250"/>
      <c r="AH52" s="234"/>
      <c r="AL52" s="13"/>
      <c r="AZ52" s="580" t="str">
        <f t="shared" si="0"/>
        <v/>
      </c>
    </row>
    <row r="53" spans="1:52" ht="18" customHeight="1" x14ac:dyDescent="0.15">
      <c r="A53" s="555">
        <v>49</v>
      </c>
      <c r="B53" s="229"/>
      <c r="C53" s="132"/>
      <c r="D53" s="36"/>
      <c r="E53" s="230"/>
      <c r="F53" s="37"/>
      <c r="G53" s="37"/>
      <c r="H53" s="231"/>
      <c r="I53" s="38"/>
      <c r="J53" s="39"/>
      <c r="K53" s="40"/>
      <c r="L53" s="39"/>
      <c r="M53" s="41"/>
      <c r="N53" s="41" t="s">
        <v>1</v>
      </c>
      <c r="O53" s="41"/>
      <c r="P53" s="241" t="s">
        <v>188</v>
      </c>
      <c r="Q53" s="49"/>
      <c r="R53" s="47"/>
      <c r="S53" s="242"/>
      <c r="T53" s="43"/>
      <c r="U53" s="250"/>
      <c r="V53" s="234"/>
      <c r="W53" s="242"/>
      <c r="X53" s="43"/>
      <c r="Y53" s="250"/>
      <c r="Z53" s="234"/>
      <c r="AA53" s="242"/>
      <c r="AB53" s="43"/>
      <c r="AC53" s="250"/>
      <c r="AD53" s="234"/>
      <c r="AE53" s="242"/>
      <c r="AF53" s="43"/>
      <c r="AG53" s="250"/>
      <c r="AH53" s="234"/>
      <c r="AL53" s="13"/>
      <c r="AZ53" s="580" t="str">
        <f t="shared" si="0"/>
        <v/>
      </c>
    </row>
    <row r="54" spans="1:52" ht="18" customHeight="1" thickBot="1" x14ac:dyDescent="0.2">
      <c r="A54" s="557">
        <v>50</v>
      </c>
      <c r="B54" s="243"/>
      <c r="C54" s="134"/>
      <c r="D54" s="98"/>
      <c r="E54" s="244"/>
      <c r="F54" s="99"/>
      <c r="G54" s="99"/>
      <c r="H54" s="245"/>
      <c r="I54" s="100"/>
      <c r="J54" s="101"/>
      <c r="K54" s="102"/>
      <c r="L54" s="101"/>
      <c r="M54" s="103"/>
      <c r="N54" s="103" t="s">
        <v>1</v>
      </c>
      <c r="O54" s="103"/>
      <c r="P54" s="246" t="s">
        <v>188</v>
      </c>
      <c r="Q54" s="116"/>
      <c r="R54" s="111"/>
      <c r="S54" s="247"/>
      <c r="T54" s="106"/>
      <c r="U54" s="252"/>
      <c r="V54" s="248"/>
      <c r="W54" s="247"/>
      <c r="X54" s="106"/>
      <c r="Y54" s="252"/>
      <c r="Z54" s="248"/>
      <c r="AA54" s="247"/>
      <c r="AB54" s="106"/>
      <c r="AC54" s="252"/>
      <c r="AD54" s="248"/>
      <c r="AE54" s="247"/>
      <c r="AF54" s="106"/>
      <c r="AG54" s="252"/>
      <c r="AH54" s="248"/>
      <c r="AL54" s="13"/>
      <c r="AZ54" s="580" t="str">
        <f t="shared" si="0"/>
        <v/>
      </c>
    </row>
    <row r="55" spans="1:52" ht="18" customHeight="1" x14ac:dyDescent="0.15">
      <c r="A55" s="555">
        <v>51</v>
      </c>
      <c r="B55" s="229"/>
      <c r="C55" s="132"/>
      <c r="D55" s="36"/>
      <c r="E55" s="230"/>
      <c r="F55" s="37"/>
      <c r="G55" s="37"/>
      <c r="H55" s="231"/>
      <c r="I55" s="38"/>
      <c r="J55" s="39"/>
      <c r="K55" s="40"/>
      <c r="L55" s="39"/>
      <c r="M55" s="41"/>
      <c r="N55" s="41" t="s">
        <v>1</v>
      </c>
      <c r="O55" s="41"/>
      <c r="P55" s="241" t="s">
        <v>188</v>
      </c>
      <c r="Q55" s="49"/>
      <c r="R55" s="47"/>
      <c r="S55" s="242"/>
      <c r="T55" s="43"/>
      <c r="U55" s="250"/>
      <c r="V55" s="234"/>
      <c r="W55" s="242"/>
      <c r="X55" s="43"/>
      <c r="Y55" s="250"/>
      <c r="Z55" s="234"/>
      <c r="AA55" s="242"/>
      <c r="AB55" s="43"/>
      <c r="AC55" s="250"/>
      <c r="AD55" s="234"/>
      <c r="AE55" s="242"/>
      <c r="AF55" s="43"/>
      <c r="AG55" s="250"/>
      <c r="AH55" s="234"/>
      <c r="AL55" s="13"/>
      <c r="AZ55" s="580" t="str">
        <f t="shared" si="0"/>
        <v/>
      </c>
    </row>
    <row r="56" spans="1:52" ht="18" customHeight="1" x14ac:dyDescent="0.15">
      <c r="A56" s="555">
        <v>52</v>
      </c>
      <c r="B56" s="229"/>
      <c r="C56" s="132"/>
      <c r="D56" s="36"/>
      <c r="E56" s="230"/>
      <c r="F56" s="37"/>
      <c r="G56" s="37"/>
      <c r="H56" s="231"/>
      <c r="I56" s="38"/>
      <c r="J56" s="39"/>
      <c r="K56" s="40"/>
      <c r="L56" s="39"/>
      <c r="M56" s="41"/>
      <c r="N56" s="41" t="s">
        <v>1</v>
      </c>
      <c r="O56" s="41"/>
      <c r="P56" s="241" t="s">
        <v>188</v>
      </c>
      <c r="Q56" s="49"/>
      <c r="R56" s="47"/>
      <c r="S56" s="242"/>
      <c r="T56" s="43"/>
      <c r="U56" s="250"/>
      <c r="V56" s="234"/>
      <c r="W56" s="242"/>
      <c r="X56" s="43"/>
      <c r="Y56" s="250"/>
      <c r="Z56" s="234"/>
      <c r="AA56" s="242"/>
      <c r="AB56" s="43"/>
      <c r="AC56" s="250"/>
      <c r="AD56" s="234"/>
      <c r="AE56" s="242"/>
      <c r="AF56" s="43"/>
      <c r="AG56" s="250"/>
      <c r="AH56" s="234"/>
      <c r="AL56" s="13"/>
      <c r="AZ56" s="580" t="str">
        <f t="shared" si="0"/>
        <v/>
      </c>
    </row>
    <row r="57" spans="1:52" ht="18" customHeight="1" x14ac:dyDescent="0.15">
      <c r="A57" s="555">
        <v>53</v>
      </c>
      <c r="B57" s="229"/>
      <c r="C57" s="132"/>
      <c r="D57" s="36"/>
      <c r="E57" s="230"/>
      <c r="F57" s="37"/>
      <c r="G57" s="37"/>
      <c r="H57" s="231"/>
      <c r="I57" s="38"/>
      <c r="J57" s="39"/>
      <c r="K57" s="40"/>
      <c r="L57" s="39"/>
      <c r="M57" s="41"/>
      <c r="N57" s="41" t="s">
        <v>1</v>
      </c>
      <c r="O57" s="41"/>
      <c r="P57" s="241" t="s">
        <v>188</v>
      </c>
      <c r="Q57" s="49"/>
      <c r="R57" s="47"/>
      <c r="S57" s="242"/>
      <c r="T57" s="43"/>
      <c r="U57" s="250"/>
      <c r="V57" s="234"/>
      <c r="W57" s="242"/>
      <c r="X57" s="43"/>
      <c r="Y57" s="250"/>
      <c r="Z57" s="234"/>
      <c r="AA57" s="242"/>
      <c r="AB57" s="43"/>
      <c r="AC57" s="250"/>
      <c r="AD57" s="234"/>
      <c r="AE57" s="242"/>
      <c r="AF57" s="43"/>
      <c r="AG57" s="250"/>
      <c r="AH57" s="234"/>
      <c r="AL57" s="13"/>
      <c r="AZ57" s="580" t="str">
        <f t="shared" si="0"/>
        <v/>
      </c>
    </row>
    <row r="58" spans="1:52" ht="18" customHeight="1" x14ac:dyDescent="0.15">
      <c r="A58" s="555">
        <v>54</v>
      </c>
      <c r="B58" s="229"/>
      <c r="C58" s="132"/>
      <c r="D58" s="36"/>
      <c r="E58" s="230"/>
      <c r="F58" s="37"/>
      <c r="G58" s="37"/>
      <c r="H58" s="231"/>
      <c r="I58" s="38"/>
      <c r="J58" s="39"/>
      <c r="K58" s="40"/>
      <c r="L58" s="39"/>
      <c r="M58" s="41"/>
      <c r="N58" s="41" t="s">
        <v>1</v>
      </c>
      <c r="O58" s="41"/>
      <c r="P58" s="241" t="s">
        <v>188</v>
      </c>
      <c r="Q58" s="49"/>
      <c r="R58" s="47"/>
      <c r="S58" s="242"/>
      <c r="T58" s="43"/>
      <c r="U58" s="250"/>
      <c r="V58" s="234"/>
      <c r="W58" s="242"/>
      <c r="X58" s="43"/>
      <c r="Y58" s="250"/>
      <c r="Z58" s="234"/>
      <c r="AA58" s="242"/>
      <c r="AB58" s="43"/>
      <c r="AC58" s="250"/>
      <c r="AD58" s="234"/>
      <c r="AE58" s="242"/>
      <c r="AF58" s="43"/>
      <c r="AG58" s="250"/>
      <c r="AH58" s="234"/>
      <c r="AL58" s="13"/>
      <c r="AZ58" s="580" t="str">
        <f t="shared" si="0"/>
        <v/>
      </c>
    </row>
    <row r="59" spans="1:52" ht="18" customHeight="1" x14ac:dyDescent="0.15">
      <c r="A59" s="556">
        <v>55</v>
      </c>
      <c r="B59" s="235"/>
      <c r="C59" s="133"/>
      <c r="D59" s="92"/>
      <c r="E59" s="236"/>
      <c r="F59" s="93"/>
      <c r="G59" s="93"/>
      <c r="H59" s="237"/>
      <c r="I59" s="94"/>
      <c r="J59" s="95"/>
      <c r="K59" s="96"/>
      <c r="L59" s="95"/>
      <c r="M59" s="97"/>
      <c r="N59" s="97" t="s">
        <v>1</v>
      </c>
      <c r="O59" s="97"/>
      <c r="P59" s="238" t="s">
        <v>188</v>
      </c>
      <c r="Q59" s="115"/>
      <c r="R59" s="109"/>
      <c r="S59" s="239"/>
      <c r="T59" s="104"/>
      <c r="U59" s="251"/>
      <c r="V59" s="240"/>
      <c r="W59" s="239"/>
      <c r="X59" s="104"/>
      <c r="Y59" s="251"/>
      <c r="Z59" s="240"/>
      <c r="AA59" s="239"/>
      <c r="AB59" s="104"/>
      <c r="AC59" s="251"/>
      <c r="AD59" s="240"/>
      <c r="AE59" s="239"/>
      <c r="AF59" s="104"/>
      <c r="AG59" s="251"/>
      <c r="AH59" s="240"/>
      <c r="AL59" s="13"/>
      <c r="AZ59" s="580" t="str">
        <f t="shared" si="0"/>
        <v/>
      </c>
    </row>
    <row r="60" spans="1:52" ht="18" customHeight="1" x14ac:dyDescent="0.15">
      <c r="A60" s="555">
        <v>56</v>
      </c>
      <c r="B60" s="229"/>
      <c r="C60" s="132"/>
      <c r="D60" s="36"/>
      <c r="E60" s="230"/>
      <c r="F60" s="37"/>
      <c r="G60" s="37"/>
      <c r="H60" s="231"/>
      <c r="I60" s="38"/>
      <c r="J60" s="39"/>
      <c r="K60" s="40"/>
      <c r="L60" s="39"/>
      <c r="M60" s="41"/>
      <c r="N60" s="41" t="s">
        <v>1</v>
      </c>
      <c r="O60" s="41"/>
      <c r="P60" s="241" t="s">
        <v>188</v>
      </c>
      <c r="Q60" s="49"/>
      <c r="R60" s="47"/>
      <c r="S60" s="242"/>
      <c r="T60" s="43"/>
      <c r="U60" s="250"/>
      <c r="V60" s="234"/>
      <c r="W60" s="242"/>
      <c r="X60" s="43"/>
      <c r="Y60" s="250"/>
      <c r="Z60" s="234"/>
      <c r="AA60" s="242"/>
      <c r="AB60" s="43"/>
      <c r="AC60" s="250"/>
      <c r="AD60" s="234"/>
      <c r="AE60" s="242"/>
      <c r="AF60" s="43"/>
      <c r="AG60" s="250"/>
      <c r="AH60" s="234"/>
      <c r="AL60" s="13"/>
      <c r="AZ60" s="580" t="str">
        <f t="shared" si="0"/>
        <v/>
      </c>
    </row>
    <row r="61" spans="1:52" ht="18" customHeight="1" x14ac:dyDescent="0.15">
      <c r="A61" s="555">
        <v>57</v>
      </c>
      <c r="B61" s="229"/>
      <c r="C61" s="132"/>
      <c r="D61" s="36"/>
      <c r="E61" s="230"/>
      <c r="F61" s="37"/>
      <c r="G61" s="37"/>
      <c r="H61" s="231"/>
      <c r="I61" s="38"/>
      <c r="J61" s="39"/>
      <c r="K61" s="40"/>
      <c r="L61" s="39"/>
      <c r="M61" s="41"/>
      <c r="N61" s="41" t="s">
        <v>1</v>
      </c>
      <c r="O61" s="41"/>
      <c r="P61" s="241" t="s">
        <v>188</v>
      </c>
      <c r="Q61" s="49"/>
      <c r="R61" s="47"/>
      <c r="S61" s="242"/>
      <c r="T61" s="43"/>
      <c r="U61" s="250"/>
      <c r="V61" s="234"/>
      <c r="W61" s="242"/>
      <c r="X61" s="43"/>
      <c r="Y61" s="250"/>
      <c r="Z61" s="234"/>
      <c r="AA61" s="242"/>
      <c r="AB61" s="43"/>
      <c r="AC61" s="250"/>
      <c r="AD61" s="234"/>
      <c r="AE61" s="242"/>
      <c r="AF61" s="43"/>
      <c r="AG61" s="250"/>
      <c r="AH61" s="234"/>
      <c r="AL61" s="13"/>
      <c r="AZ61" s="580" t="str">
        <f t="shared" si="0"/>
        <v/>
      </c>
    </row>
    <row r="62" spans="1:52" ht="18" customHeight="1" x14ac:dyDescent="0.15">
      <c r="A62" s="555">
        <v>58</v>
      </c>
      <c r="B62" s="229"/>
      <c r="C62" s="132"/>
      <c r="D62" s="36"/>
      <c r="E62" s="230"/>
      <c r="F62" s="37"/>
      <c r="G62" s="37"/>
      <c r="H62" s="231"/>
      <c r="I62" s="38"/>
      <c r="J62" s="39"/>
      <c r="K62" s="40"/>
      <c r="L62" s="39"/>
      <c r="M62" s="41"/>
      <c r="N62" s="41" t="s">
        <v>1</v>
      </c>
      <c r="O62" s="41"/>
      <c r="P62" s="241" t="s">
        <v>188</v>
      </c>
      <c r="Q62" s="49"/>
      <c r="R62" s="47"/>
      <c r="S62" s="242"/>
      <c r="T62" s="43"/>
      <c r="U62" s="250"/>
      <c r="V62" s="234"/>
      <c r="W62" s="242"/>
      <c r="X62" s="43"/>
      <c r="Y62" s="250"/>
      <c r="Z62" s="234"/>
      <c r="AA62" s="242"/>
      <c r="AB62" s="43"/>
      <c r="AC62" s="250"/>
      <c r="AD62" s="234"/>
      <c r="AE62" s="242"/>
      <c r="AF62" s="43"/>
      <c r="AG62" s="250"/>
      <c r="AH62" s="234"/>
      <c r="AL62" s="13"/>
      <c r="AZ62" s="580" t="str">
        <f t="shared" si="0"/>
        <v/>
      </c>
    </row>
    <row r="63" spans="1:52" ht="18" customHeight="1" x14ac:dyDescent="0.15">
      <c r="A63" s="555">
        <v>59</v>
      </c>
      <c r="B63" s="229"/>
      <c r="C63" s="132"/>
      <c r="D63" s="36"/>
      <c r="E63" s="230"/>
      <c r="F63" s="37"/>
      <c r="G63" s="37"/>
      <c r="H63" s="231"/>
      <c r="I63" s="38"/>
      <c r="J63" s="39"/>
      <c r="K63" s="40"/>
      <c r="L63" s="39"/>
      <c r="M63" s="41"/>
      <c r="N63" s="41" t="s">
        <v>1</v>
      </c>
      <c r="O63" s="41"/>
      <c r="P63" s="241" t="s">
        <v>188</v>
      </c>
      <c r="Q63" s="49"/>
      <c r="R63" s="47"/>
      <c r="S63" s="242"/>
      <c r="T63" s="43"/>
      <c r="U63" s="250"/>
      <c r="V63" s="234"/>
      <c r="W63" s="242"/>
      <c r="X63" s="43"/>
      <c r="Y63" s="250"/>
      <c r="Z63" s="234"/>
      <c r="AA63" s="242"/>
      <c r="AB63" s="43"/>
      <c r="AC63" s="250"/>
      <c r="AD63" s="234"/>
      <c r="AE63" s="242"/>
      <c r="AF63" s="43"/>
      <c r="AG63" s="250"/>
      <c r="AH63" s="234"/>
      <c r="AL63" s="13"/>
      <c r="AZ63" s="580" t="str">
        <f t="shared" si="0"/>
        <v/>
      </c>
    </row>
    <row r="64" spans="1:52" ht="18" customHeight="1" thickBot="1" x14ac:dyDescent="0.2">
      <c r="A64" s="557">
        <v>60</v>
      </c>
      <c r="B64" s="243"/>
      <c r="C64" s="134"/>
      <c r="D64" s="98"/>
      <c r="E64" s="244"/>
      <c r="F64" s="99"/>
      <c r="G64" s="99"/>
      <c r="H64" s="245"/>
      <c r="I64" s="100"/>
      <c r="J64" s="101"/>
      <c r="K64" s="102"/>
      <c r="L64" s="101"/>
      <c r="M64" s="103"/>
      <c r="N64" s="103" t="s">
        <v>1</v>
      </c>
      <c r="O64" s="103"/>
      <c r="P64" s="246" t="s">
        <v>188</v>
      </c>
      <c r="Q64" s="116"/>
      <c r="R64" s="111"/>
      <c r="S64" s="247"/>
      <c r="T64" s="106"/>
      <c r="U64" s="252"/>
      <c r="V64" s="248"/>
      <c r="W64" s="247"/>
      <c r="X64" s="106"/>
      <c r="Y64" s="252"/>
      <c r="Z64" s="248"/>
      <c r="AA64" s="247"/>
      <c r="AB64" s="106"/>
      <c r="AC64" s="252"/>
      <c r="AD64" s="248"/>
      <c r="AE64" s="247"/>
      <c r="AF64" s="106"/>
      <c r="AG64" s="252"/>
      <c r="AH64" s="248"/>
      <c r="AL64" s="13"/>
      <c r="AZ64" s="580" t="str">
        <f t="shared" si="0"/>
        <v/>
      </c>
    </row>
    <row r="65" spans="1:52" ht="18" customHeight="1" x14ac:dyDescent="0.15">
      <c r="A65" s="555">
        <v>61</v>
      </c>
      <c r="B65" s="229"/>
      <c r="C65" s="132"/>
      <c r="D65" s="36"/>
      <c r="E65" s="230"/>
      <c r="F65" s="37"/>
      <c r="G65" s="37"/>
      <c r="H65" s="231"/>
      <c r="I65" s="38"/>
      <c r="J65" s="39"/>
      <c r="K65" s="40"/>
      <c r="L65" s="39"/>
      <c r="M65" s="41"/>
      <c r="N65" s="41" t="s">
        <v>1</v>
      </c>
      <c r="O65" s="41"/>
      <c r="P65" s="241" t="s">
        <v>188</v>
      </c>
      <c r="Q65" s="49"/>
      <c r="R65" s="47"/>
      <c r="S65" s="242"/>
      <c r="T65" s="43"/>
      <c r="U65" s="250"/>
      <c r="V65" s="234"/>
      <c r="W65" s="242"/>
      <c r="X65" s="43"/>
      <c r="Y65" s="250"/>
      <c r="Z65" s="234"/>
      <c r="AA65" s="242"/>
      <c r="AB65" s="43"/>
      <c r="AC65" s="250"/>
      <c r="AD65" s="234"/>
      <c r="AE65" s="242"/>
      <c r="AF65" s="43"/>
      <c r="AG65" s="250"/>
      <c r="AH65" s="234"/>
      <c r="AL65" s="13"/>
      <c r="AZ65" s="580" t="str">
        <f t="shared" si="0"/>
        <v/>
      </c>
    </row>
    <row r="66" spans="1:52" ht="18" customHeight="1" x14ac:dyDescent="0.15">
      <c r="A66" s="555">
        <v>62</v>
      </c>
      <c r="B66" s="229"/>
      <c r="C66" s="132"/>
      <c r="D66" s="36"/>
      <c r="E66" s="230"/>
      <c r="F66" s="37"/>
      <c r="G66" s="37"/>
      <c r="H66" s="231"/>
      <c r="I66" s="38"/>
      <c r="J66" s="39"/>
      <c r="K66" s="40"/>
      <c r="L66" s="39"/>
      <c r="M66" s="41"/>
      <c r="N66" s="41" t="s">
        <v>1</v>
      </c>
      <c r="O66" s="41"/>
      <c r="P66" s="241" t="s">
        <v>188</v>
      </c>
      <c r="Q66" s="49"/>
      <c r="R66" s="47"/>
      <c r="S66" s="242"/>
      <c r="T66" s="43"/>
      <c r="U66" s="250"/>
      <c r="V66" s="234"/>
      <c r="W66" s="242"/>
      <c r="X66" s="43"/>
      <c r="Y66" s="250"/>
      <c r="Z66" s="234"/>
      <c r="AA66" s="242"/>
      <c r="AB66" s="43"/>
      <c r="AC66" s="250"/>
      <c r="AD66" s="234"/>
      <c r="AE66" s="242"/>
      <c r="AF66" s="43"/>
      <c r="AG66" s="250"/>
      <c r="AH66" s="234"/>
      <c r="AL66" s="13"/>
      <c r="AZ66" s="580" t="str">
        <f t="shared" si="0"/>
        <v/>
      </c>
    </row>
    <row r="67" spans="1:52" ht="18" customHeight="1" x14ac:dyDescent="0.15">
      <c r="A67" s="555">
        <v>63</v>
      </c>
      <c r="B67" s="229"/>
      <c r="C67" s="132"/>
      <c r="D67" s="36"/>
      <c r="E67" s="230"/>
      <c r="F67" s="37"/>
      <c r="G67" s="37"/>
      <c r="H67" s="231"/>
      <c r="I67" s="38"/>
      <c r="J67" s="39"/>
      <c r="K67" s="40"/>
      <c r="L67" s="39"/>
      <c r="M67" s="41"/>
      <c r="N67" s="41" t="s">
        <v>1</v>
      </c>
      <c r="O67" s="41"/>
      <c r="P67" s="241" t="s">
        <v>188</v>
      </c>
      <c r="Q67" s="49"/>
      <c r="R67" s="47"/>
      <c r="S67" s="242"/>
      <c r="T67" s="43"/>
      <c r="U67" s="250"/>
      <c r="V67" s="234"/>
      <c r="W67" s="242"/>
      <c r="X67" s="43"/>
      <c r="Y67" s="250"/>
      <c r="Z67" s="234"/>
      <c r="AA67" s="242"/>
      <c r="AB67" s="43"/>
      <c r="AC67" s="250"/>
      <c r="AD67" s="234"/>
      <c r="AE67" s="242"/>
      <c r="AF67" s="43"/>
      <c r="AG67" s="250"/>
      <c r="AH67" s="234"/>
      <c r="AL67" s="13"/>
      <c r="AZ67" s="580" t="str">
        <f t="shared" si="0"/>
        <v/>
      </c>
    </row>
    <row r="68" spans="1:52" ht="18" customHeight="1" x14ac:dyDescent="0.15">
      <c r="A68" s="555">
        <v>64</v>
      </c>
      <c r="B68" s="229"/>
      <c r="C68" s="132"/>
      <c r="D68" s="36"/>
      <c r="E68" s="230"/>
      <c r="F68" s="37"/>
      <c r="G68" s="37"/>
      <c r="H68" s="231"/>
      <c r="I68" s="38"/>
      <c r="J68" s="39"/>
      <c r="K68" s="40"/>
      <c r="L68" s="39"/>
      <c r="M68" s="41"/>
      <c r="N68" s="41" t="s">
        <v>1</v>
      </c>
      <c r="O68" s="41"/>
      <c r="P68" s="241" t="s">
        <v>188</v>
      </c>
      <c r="Q68" s="49"/>
      <c r="R68" s="47"/>
      <c r="S68" s="242"/>
      <c r="T68" s="43"/>
      <c r="U68" s="250"/>
      <c r="V68" s="234"/>
      <c r="W68" s="242"/>
      <c r="X68" s="43"/>
      <c r="Y68" s="250"/>
      <c r="Z68" s="234"/>
      <c r="AA68" s="242"/>
      <c r="AB68" s="43"/>
      <c r="AC68" s="250"/>
      <c r="AD68" s="234"/>
      <c r="AE68" s="242"/>
      <c r="AF68" s="43"/>
      <c r="AG68" s="250"/>
      <c r="AH68" s="234"/>
      <c r="AL68" s="13"/>
      <c r="AZ68" s="580" t="str">
        <f t="shared" si="0"/>
        <v/>
      </c>
    </row>
    <row r="69" spans="1:52" ht="18" customHeight="1" x14ac:dyDescent="0.15">
      <c r="A69" s="556">
        <v>65</v>
      </c>
      <c r="B69" s="235"/>
      <c r="C69" s="133"/>
      <c r="D69" s="92"/>
      <c r="E69" s="236"/>
      <c r="F69" s="93"/>
      <c r="G69" s="93"/>
      <c r="H69" s="237"/>
      <c r="I69" s="94"/>
      <c r="J69" s="95"/>
      <c r="K69" s="96"/>
      <c r="L69" s="95"/>
      <c r="M69" s="97"/>
      <c r="N69" s="97" t="s">
        <v>1</v>
      </c>
      <c r="O69" s="97"/>
      <c r="P69" s="238" t="s">
        <v>188</v>
      </c>
      <c r="Q69" s="115"/>
      <c r="R69" s="109"/>
      <c r="S69" s="239"/>
      <c r="T69" s="104"/>
      <c r="U69" s="251"/>
      <c r="V69" s="240"/>
      <c r="W69" s="239"/>
      <c r="X69" s="104"/>
      <c r="Y69" s="251"/>
      <c r="Z69" s="240"/>
      <c r="AA69" s="239"/>
      <c r="AB69" s="104"/>
      <c r="AC69" s="251"/>
      <c r="AD69" s="240"/>
      <c r="AE69" s="239"/>
      <c r="AF69" s="104"/>
      <c r="AG69" s="251"/>
      <c r="AH69" s="240"/>
      <c r="AL69" s="13"/>
      <c r="AZ69" s="580" t="str">
        <f t="shared" si="0"/>
        <v/>
      </c>
    </row>
    <row r="70" spans="1:52" ht="18" customHeight="1" x14ac:dyDescent="0.15">
      <c r="A70" s="555">
        <v>66</v>
      </c>
      <c r="B70" s="229"/>
      <c r="C70" s="132"/>
      <c r="D70" s="36"/>
      <c r="E70" s="230"/>
      <c r="F70" s="37"/>
      <c r="G70" s="37"/>
      <c r="H70" s="231"/>
      <c r="I70" s="38"/>
      <c r="J70" s="39"/>
      <c r="K70" s="40"/>
      <c r="L70" s="39"/>
      <c r="M70" s="41"/>
      <c r="N70" s="41" t="s">
        <v>1</v>
      </c>
      <c r="O70" s="41"/>
      <c r="P70" s="241" t="s">
        <v>188</v>
      </c>
      <c r="Q70" s="49"/>
      <c r="R70" s="47"/>
      <c r="S70" s="242"/>
      <c r="T70" s="43"/>
      <c r="U70" s="250"/>
      <c r="V70" s="234"/>
      <c r="W70" s="242"/>
      <c r="X70" s="43"/>
      <c r="Y70" s="250"/>
      <c r="Z70" s="234"/>
      <c r="AA70" s="242"/>
      <c r="AB70" s="43"/>
      <c r="AC70" s="250"/>
      <c r="AD70" s="234"/>
      <c r="AE70" s="242"/>
      <c r="AF70" s="43"/>
      <c r="AG70" s="250"/>
      <c r="AH70" s="234"/>
      <c r="AL70" s="13"/>
      <c r="AZ70" s="580" t="str">
        <f t="shared" ref="AZ70:AZ104" si="1">IF(AND(D70&lt;&gt;"",E70&lt;&gt;"",TRIM(D70)=TRIM(D69),TRIM(E70)=TRIM(E69)),1,"")</f>
        <v/>
      </c>
    </row>
    <row r="71" spans="1:52" ht="18" customHeight="1" x14ac:dyDescent="0.15">
      <c r="A71" s="555">
        <v>67</v>
      </c>
      <c r="B71" s="229"/>
      <c r="C71" s="132"/>
      <c r="D71" s="36"/>
      <c r="E71" s="230"/>
      <c r="F71" s="37"/>
      <c r="G71" s="37"/>
      <c r="H71" s="231"/>
      <c r="I71" s="38"/>
      <c r="J71" s="39"/>
      <c r="K71" s="40"/>
      <c r="L71" s="39"/>
      <c r="M71" s="41"/>
      <c r="N71" s="41" t="s">
        <v>1</v>
      </c>
      <c r="O71" s="41"/>
      <c r="P71" s="241" t="s">
        <v>188</v>
      </c>
      <c r="Q71" s="49"/>
      <c r="R71" s="47"/>
      <c r="S71" s="242"/>
      <c r="T71" s="43"/>
      <c r="U71" s="250"/>
      <c r="V71" s="234"/>
      <c r="W71" s="242"/>
      <c r="X71" s="43"/>
      <c r="Y71" s="250"/>
      <c r="Z71" s="234"/>
      <c r="AA71" s="242"/>
      <c r="AB71" s="43"/>
      <c r="AC71" s="250"/>
      <c r="AD71" s="234"/>
      <c r="AE71" s="242"/>
      <c r="AF71" s="43"/>
      <c r="AG71" s="250"/>
      <c r="AH71" s="234"/>
      <c r="AL71" s="13"/>
      <c r="AZ71" s="580" t="str">
        <f t="shared" si="1"/>
        <v/>
      </c>
    </row>
    <row r="72" spans="1:52" ht="18" customHeight="1" x14ac:dyDescent="0.15">
      <c r="A72" s="555">
        <v>68</v>
      </c>
      <c r="B72" s="229"/>
      <c r="C72" s="132"/>
      <c r="D72" s="36"/>
      <c r="E72" s="230"/>
      <c r="F72" s="37"/>
      <c r="G72" s="37"/>
      <c r="H72" s="231"/>
      <c r="I72" s="38"/>
      <c r="J72" s="39"/>
      <c r="K72" s="40"/>
      <c r="L72" s="39"/>
      <c r="M72" s="41"/>
      <c r="N72" s="41" t="s">
        <v>1</v>
      </c>
      <c r="O72" s="41"/>
      <c r="P72" s="241" t="s">
        <v>188</v>
      </c>
      <c r="Q72" s="49"/>
      <c r="R72" s="47"/>
      <c r="S72" s="242"/>
      <c r="T72" s="43"/>
      <c r="U72" s="250"/>
      <c r="V72" s="234"/>
      <c r="W72" s="242"/>
      <c r="X72" s="43"/>
      <c r="Y72" s="250"/>
      <c r="Z72" s="234"/>
      <c r="AA72" s="242"/>
      <c r="AB72" s="43"/>
      <c r="AC72" s="250"/>
      <c r="AD72" s="234"/>
      <c r="AE72" s="242"/>
      <c r="AF72" s="43"/>
      <c r="AG72" s="250"/>
      <c r="AH72" s="234"/>
      <c r="AL72" s="13"/>
      <c r="AZ72" s="580" t="str">
        <f t="shared" si="1"/>
        <v/>
      </c>
    </row>
    <row r="73" spans="1:52" ht="18" customHeight="1" x14ac:dyDescent="0.15">
      <c r="A73" s="555">
        <v>69</v>
      </c>
      <c r="B73" s="229"/>
      <c r="C73" s="132"/>
      <c r="D73" s="36"/>
      <c r="E73" s="230"/>
      <c r="F73" s="37"/>
      <c r="G73" s="37"/>
      <c r="H73" s="231"/>
      <c r="I73" s="38"/>
      <c r="J73" s="39"/>
      <c r="K73" s="40"/>
      <c r="L73" s="39"/>
      <c r="M73" s="41"/>
      <c r="N73" s="41" t="s">
        <v>1</v>
      </c>
      <c r="O73" s="41"/>
      <c r="P73" s="241" t="s">
        <v>188</v>
      </c>
      <c r="Q73" s="49"/>
      <c r="R73" s="47"/>
      <c r="S73" s="242"/>
      <c r="T73" s="43"/>
      <c r="U73" s="250"/>
      <c r="V73" s="234"/>
      <c r="W73" s="242"/>
      <c r="X73" s="43"/>
      <c r="Y73" s="250"/>
      <c r="Z73" s="234"/>
      <c r="AA73" s="242"/>
      <c r="AB73" s="43"/>
      <c r="AC73" s="250"/>
      <c r="AD73" s="234"/>
      <c r="AE73" s="242"/>
      <c r="AF73" s="43"/>
      <c r="AG73" s="250"/>
      <c r="AH73" s="234"/>
      <c r="AL73" s="13"/>
      <c r="AZ73" s="580" t="str">
        <f t="shared" si="1"/>
        <v/>
      </c>
    </row>
    <row r="74" spans="1:52" ht="18" customHeight="1" thickBot="1" x14ac:dyDescent="0.2">
      <c r="A74" s="557">
        <v>70</v>
      </c>
      <c r="B74" s="243"/>
      <c r="C74" s="134"/>
      <c r="D74" s="98"/>
      <c r="E74" s="244"/>
      <c r="F74" s="99"/>
      <c r="G74" s="99"/>
      <c r="H74" s="245"/>
      <c r="I74" s="100"/>
      <c r="J74" s="101"/>
      <c r="K74" s="102"/>
      <c r="L74" s="101"/>
      <c r="M74" s="103"/>
      <c r="N74" s="103" t="s">
        <v>1</v>
      </c>
      <c r="O74" s="103"/>
      <c r="P74" s="246" t="s">
        <v>188</v>
      </c>
      <c r="Q74" s="116"/>
      <c r="R74" s="111"/>
      <c r="S74" s="247"/>
      <c r="T74" s="106"/>
      <c r="U74" s="252"/>
      <c r="V74" s="248"/>
      <c r="W74" s="247"/>
      <c r="X74" s="106"/>
      <c r="Y74" s="252"/>
      <c r="Z74" s="248"/>
      <c r="AA74" s="247"/>
      <c r="AB74" s="106"/>
      <c r="AC74" s="252"/>
      <c r="AD74" s="248"/>
      <c r="AE74" s="247"/>
      <c r="AF74" s="106"/>
      <c r="AG74" s="252"/>
      <c r="AH74" s="248"/>
      <c r="AL74" s="13"/>
      <c r="AZ74" s="580" t="str">
        <f t="shared" si="1"/>
        <v/>
      </c>
    </row>
    <row r="75" spans="1:52" ht="18" customHeight="1" x14ac:dyDescent="0.15">
      <c r="A75" s="555">
        <v>71</v>
      </c>
      <c r="B75" s="229"/>
      <c r="C75" s="132"/>
      <c r="D75" s="36"/>
      <c r="E75" s="230"/>
      <c r="F75" s="37"/>
      <c r="G75" s="37"/>
      <c r="H75" s="231"/>
      <c r="I75" s="38"/>
      <c r="J75" s="39"/>
      <c r="K75" s="40"/>
      <c r="L75" s="39"/>
      <c r="M75" s="41"/>
      <c r="N75" s="41" t="s">
        <v>1</v>
      </c>
      <c r="O75" s="41"/>
      <c r="P75" s="241" t="s">
        <v>188</v>
      </c>
      <c r="Q75" s="49"/>
      <c r="R75" s="47"/>
      <c r="S75" s="242"/>
      <c r="T75" s="43"/>
      <c r="U75" s="250"/>
      <c r="V75" s="234"/>
      <c r="W75" s="242"/>
      <c r="X75" s="43"/>
      <c r="Y75" s="250"/>
      <c r="Z75" s="234"/>
      <c r="AA75" s="242"/>
      <c r="AB75" s="43"/>
      <c r="AC75" s="250"/>
      <c r="AD75" s="234"/>
      <c r="AE75" s="242"/>
      <c r="AF75" s="43"/>
      <c r="AG75" s="250"/>
      <c r="AH75" s="234"/>
      <c r="AL75" s="13"/>
      <c r="AZ75" s="580" t="str">
        <f t="shared" si="1"/>
        <v/>
      </c>
    </row>
    <row r="76" spans="1:52" ht="18" customHeight="1" x14ac:dyDescent="0.15">
      <c r="A76" s="555">
        <v>72</v>
      </c>
      <c r="B76" s="229"/>
      <c r="C76" s="132"/>
      <c r="D76" s="36"/>
      <c r="E76" s="230"/>
      <c r="F76" s="37"/>
      <c r="G76" s="37"/>
      <c r="H76" s="231"/>
      <c r="I76" s="38"/>
      <c r="J76" s="39"/>
      <c r="K76" s="40"/>
      <c r="L76" s="39"/>
      <c r="M76" s="41"/>
      <c r="N76" s="41" t="s">
        <v>1</v>
      </c>
      <c r="O76" s="41"/>
      <c r="P76" s="241" t="s">
        <v>188</v>
      </c>
      <c r="Q76" s="49"/>
      <c r="R76" s="47"/>
      <c r="S76" s="242"/>
      <c r="T76" s="43"/>
      <c r="U76" s="250"/>
      <c r="V76" s="234"/>
      <c r="W76" s="242"/>
      <c r="X76" s="43"/>
      <c r="Y76" s="250"/>
      <c r="Z76" s="234"/>
      <c r="AA76" s="242"/>
      <c r="AB76" s="43"/>
      <c r="AC76" s="250"/>
      <c r="AD76" s="234"/>
      <c r="AE76" s="242"/>
      <c r="AF76" s="43"/>
      <c r="AG76" s="250"/>
      <c r="AH76" s="234"/>
      <c r="AL76" s="13"/>
      <c r="AZ76" s="580" t="str">
        <f t="shared" si="1"/>
        <v/>
      </c>
    </row>
    <row r="77" spans="1:52" ht="18" customHeight="1" x14ac:dyDescent="0.15">
      <c r="A77" s="555">
        <v>73</v>
      </c>
      <c r="B77" s="229"/>
      <c r="C77" s="132"/>
      <c r="D77" s="36"/>
      <c r="E77" s="230"/>
      <c r="F77" s="37"/>
      <c r="G77" s="37"/>
      <c r="H77" s="231"/>
      <c r="I77" s="38"/>
      <c r="J77" s="39"/>
      <c r="K77" s="40"/>
      <c r="L77" s="39"/>
      <c r="M77" s="41"/>
      <c r="N77" s="41" t="s">
        <v>1</v>
      </c>
      <c r="O77" s="41"/>
      <c r="P77" s="241" t="s">
        <v>188</v>
      </c>
      <c r="Q77" s="49"/>
      <c r="R77" s="47"/>
      <c r="S77" s="242"/>
      <c r="T77" s="43"/>
      <c r="U77" s="250"/>
      <c r="V77" s="234"/>
      <c r="W77" s="242"/>
      <c r="X77" s="43"/>
      <c r="Y77" s="250"/>
      <c r="Z77" s="234"/>
      <c r="AA77" s="242"/>
      <c r="AB77" s="43"/>
      <c r="AC77" s="250"/>
      <c r="AD77" s="234"/>
      <c r="AE77" s="242"/>
      <c r="AF77" s="43"/>
      <c r="AG77" s="250"/>
      <c r="AH77" s="234"/>
      <c r="AL77" s="13"/>
      <c r="AZ77" s="580" t="str">
        <f t="shared" si="1"/>
        <v/>
      </c>
    </row>
    <row r="78" spans="1:52" ht="18" customHeight="1" x14ac:dyDescent="0.15">
      <c r="A78" s="555">
        <v>74</v>
      </c>
      <c r="B78" s="229"/>
      <c r="C78" s="132"/>
      <c r="D78" s="36"/>
      <c r="E78" s="230"/>
      <c r="F78" s="37"/>
      <c r="G78" s="37"/>
      <c r="H78" s="231"/>
      <c r="I78" s="38"/>
      <c r="J78" s="39"/>
      <c r="K78" s="40"/>
      <c r="L78" s="39"/>
      <c r="M78" s="41"/>
      <c r="N78" s="41" t="s">
        <v>1</v>
      </c>
      <c r="O78" s="41"/>
      <c r="P78" s="241" t="s">
        <v>188</v>
      </c>
      <c r="Q78" s="49"/>
      <c r="R78" s="47"/>
      <c r="S78" s="242"/>
      <c r="T78" s="43"/>
      <c r="U78" s="250"/>
      <c r="V78" s="234"/>
      <c r="W78" s="242"/>
      <c r="X78" s="43"/>
      <c r="Y78" s="250"/>
      <c r="Z78" s="234"/>
      <c r="AA78" s="242"/>
      <c r="AB78" s="43"/>
      <c r="AC78" s="250"/>
      <c r="AD78" s="234"/>
      <c r="AE78" s="242"/>
      <c r="AF78" s="43"/>
      <c r="AG78" s="250"/>
      <c r="AH78" s="234"/>
      <c r="AL78" s="13"/>
      <c r="AZ78" s="580" t="str">
        <f t="shared" si="1"/>
        <v/>
      </c>
    </row>
    <row r="79" spans="1:52" ht="18" customHeight="1" x14ac:dyDescent="0.15">
      <c r="A79" s="556">
        <v>75</v>
      </c>
      <c r="B79" s="235"/>
      <c r="C79" s="133"/>
      <c r="D79" s="92"/>
      <c r="E79" s="236"/>
      <c r="F79" s="93"/>
      <c r="G79" s="93"/>
      <c r="H79" s="237"/>
      <c r="I79" s="94"/>
      <c r="J79" s="95"/>
      <c r="K79" s="96"/>
      <c r="L79" s="95"/>
      <c r="M79" s="97"/>
      <c r="N79" s="97" t="s">
        <v>1</v>
      </c>
      <c r="O79" s="97"/>
      <c r="P79" s="238" t="s">
        <v>188</v>
      </c>
      <c r="Q79" s="115"/>
      <c r="R79" s="109"/>
      <c r="S79" s="239"/>
      <c r="T79" s="104"/>
      <c r="U79" s="251"/>
      <c r="V79" s="240"/>
      <c r="W79" s="239"/>
      <c r="X79" s="104"/>
      <c r="Y79" s="251"/>
      <c r="Z79" s="240"/>
      <c r="AA79" s="239"/>
      <c r="AB79" s="104"/>
      <c r="AC79" s="251"/>
      <c r="AD79" s="240"/>
      <c r="AE79" s="239"/>
      <c r="AF79" s="104"/>
      <c r="AG79" s="251"/>
      <c r="AH79" s="240"/>
      <c r="AL79" s="13"/>
      <c r="AZ79" s="580" t="str">
        <f t="shared" si="1"/>
        <v/>
      </c>
    </row>
    <row r="80" spans="1:52" ht="18" customHeight="1" x14ac:dyDescent="0.15">
      <c r="A80" s="555">
        <v>76</v>
      </c>
      <c r="B80" s="229"/>
      <c r="C80" s="132"/>
      <c r="D80" s="36"/>
      <c r="E80" s="230"/>
      <c r="F80" s="37"/>
      <c r="G80" s="37"/>
      <c r="H80" s="231"/>
      <c r="I80" s="38"/>
      <c r="J80" s="39"/>
      <c r="K80" s="40"/>
      <c r="L80" s="39"/>
      <c r="M80" s="41"/>
      <c r="N80" s="41" t="s">
        <v>1</v>
      </c>
      <c r="O80" s="41"/>
      <c r="P80" s="241" t="s">
        <v>188</v>
      </c>
      <c r="Q80" s="49"/>
      <c r="R80" s="47"/>
      <c r="S80" s="242"/>
      <c r="T80" s="43"/>
      <c r="U80" s="250"/>
      <c r="V80" s="234"/>
      <c r="W80" s="242"/>
      <c r="X80" s="43"/>
      <c r="Y80" s="250"/>
      <c r="Z80" s="234"/>
      <c r="AA80" s="242"/>
      <c r="AB80" s="43"/>
      <c r="AC80" s="250"/>
      <c r="AD80" s="234"/>
      <c r="AE80" s="242"/>
      <c r="AF80" s="43"/>
      <c r="AG80" s="250"/>
      <c r="AH80" s="234"/>
      <c r="AL80" s="13"/>
      <c r="AZ80" s="580" t="str">
        <f t="shared" si="1"/>
        <v/>
      </c>
    </row>
    <row r="81" spans="1:52" ht="18" customHeight="1" x14ac:dyDescent="0.15">
      <c r="A81" s="555">
        <v>77</v>
      </c>
      <c r="B81" s="229"/>
      <c r="C81" s="132"/>
      <c r="D81" s="36"/>
      <c r="E81" s="230"/>
      <c r="F81" s="37"/>
      <c r="G81" s="37"/>
      <c r="H81" s="231"/>
      <c r="I81" s="38"/>
      <c r="J81" s="39"/>
      <c r="K81" s="40"/>
      <c r="L81" s="39"/>
      <c r="M81" s="41"/>
      <c r="N81" s="41" t="s">
        <v>1</v>
      </c>
      <c r="O81" s="41"/>
      <c r="P81" s="241" t="s">
        <v>188</v>
      </c>
      <c r="Q81" s="49"/>
      <c r="R81" s="47"/>
      <c r="S81" s="242"/>
      <c r="T81" s="43"/>
      <c r="U81" s="250"/>
      <c r="V81" s="234"/>
      <c r="W81" s="242"/>
      <c r="X81" s="43"/>
      <c r="Y81" s="250"/>
      <c r="Z81" s="234"/>
      <c r="AA81" s="242"/>
      <c r="AB81" s="43"/>
      <c r="AC81" s="250"/>
      <c r="AD81" s="234"/>
      <c r="AE81" s="242"/>
      <c r="AF81" s="43"/>
      <c r="AG81" s="250"/>
      <c r="AH81" s="234"/>
      <c r="AL81" s="13"/>
      <c r="AZ81" s="580" t="str">
        <f t="shared" si="1"/>
        <v/>
      </c>
    </row>
    <row r="82" spans="1:52" ht="18" customHeight="1" x14ac:dyDescent="0.15">
      <c r="A82" s="555">
        <v>78</v>
      </c>
      <c r="B82" s="229"/>
      <c r="C82" s="132"/>
      <c r="D82" s="36"/>
      <c r="E82" s="230"/>
      <c r="F82" s="37"/>
      <c r="G82" s="37"/>
      <c r="H82" s="231"/>
      <c r="I82" s="38"/>
      <c r="J82" s="39"/>
      <c r="K82" s="40"/>
      <c r="L82" s="39"/>
      <c r="M82" s="41"/>
      <c r="N82" s="41" t="s">
        <v>1</v>
      </c>
      <c r="O82" s="41"/>
      <c r="P82" s="241" t="s">
        <v>188</v>
      </c>
      <c r="Q82" s="49"/>
      <c r="R82" s="47"/>
      <c r="S82" s="242"/>
      <c r="T82" s="43"/>
      <c r="U82" s="250"/>
      <c r="V82" s="234"/>
      <c r="W82" s="242"/>
      <c r="X82" s="43"/>
      <c r="Y82" s="250"/>
      <c r="Z82" s="234"/>
      <c r="AA82" s="242"/>
      <c r="AB82" s="43"/>
      <c r="AC82" s="250"/>
      <c r="AD82" s="234"/>
      <c r="AE82" s="242"/>
      <c r="AF82" s="43"/>
      <c r="AG82" s="250"/>
      <c r="AH82" s="234"/>
      <c r="AL82" s="13"/>
      <c r="AZ82" s="580" t="str">
        <f t="shared" si="1"/>
        <v/>
      </c>
    </row>
    <row r="83" spans="1:52" ht="18" customHeight="1" x14ac:dyDescent="0.15">
      <c r="A83" s="555">
        <v>79</v>
      </c>
      <c r="B83" s="229"/>
      <c r="C83" s="132"/>
      <c r="D83" s="36"/>
      <c r="E83" s="230"/>
      <c r="F83" s="37"/>
      <c r="G83" s="37"/>
      <c r="H83" s="231"/>
      <c r="I83" s="38"/>
      <c r="J83" s="39"/>
      <c r="K83" s="40"/>
      <c r="L83" s="39"/>
      <c r="M83" s="41"/>
      <c r="N83" s="41" t="s">
        <v>1</v>
      </c>
      <c r="O83" s="41"/>
      <c r="P83" s="241" t="s">
        <v>188</v>
      </c>
      <c r="Q83" s="49"/>
      <c r="R83" s="47"/>
      <c r="S83" s="242"/>
      <c r="T83" s="43"/>
      <c r="U83" s="250"/>
      <c r="V83" s="234"/>
      <c r="W83" s="242"/>
      <c r="X83" s="43"/>
      <c r="Y83" s="250"/>
      <c r="Z83" s="234"/>
      <c r="AA83" s="242"/>
      <c r="AB83" s="43"/>
      <c r="AC83" s="250"/>
      <c r="AD83" s="234"/>
      <c r="AE83" s="242"/>
      <c r="AF83" s="43"/>
      <c r="AG83" s="250"/>
      <c r="AH83" s="234"/>
      <c r="AL83" s="13"/>
      <c r="AZ83" s="580" t="str">
        <f t="shared" si="1"/>
        <v/>
      </c>
    </row>
    <row r="84" spans="1:52" ht="18" customHeight="1" thickBot="1" x14ac:dyDescent="0.2">
      <c r="A84" s="557">
        <v>80</v>
      </c>
      <c r="B84" s="243"/>
      <c r="C84" s="134"/>
      <c r="D84" s="98"/>
      <c r="E84" s="244"/>
      <c r="F84" s="99"/>
      <c r="G84" s="99"/>
      <c r="H84" s="245"/>
      <c r="I84" s="100"/>
      <c r="J84" s="101"/>
      <c r="K84" s="102"/>
      <c r="L84" s="101"/>
      <c r="M84" s="103"/>
      <c r="N84" s="103" t="s">
        <v>1</v>
      </c>
      <c r="O84" s="103"/>
      <c r="P84" s="246" t="s">
        <v>188</v>
      </c>
      <c r="Q84" s="116"/>
      <c r="R84" s="111"/>
      <c r="S84" s="247"/>
      <c r="T84" s="106"/>
      <c r="U84" s="252"/>
      <c r="V84" s="248"/>
      <c r="W84" s="247"/>
      <c r="X84" s="106"/>
      <c r="Y84" s="252"/>
      <c r="Z84" s="248"/>
      <c r="AA84" s="247"/>
      <c r="AB84" s="106"/>
      <c r="AC84" s="252"/>
      <c r="AD84" s="248"/>
      <c r="AE84" s="247"/>
      <c r="AF84" s="106"/>
      <c r="AG84" s="252"/>
      <c r="AH84" s="248"/>
      <c r="AL84" s="13"/>
      <c r="AZ84" s="580" t="str">
        <f t="shared" si="1"/>
        <v/>
      </c>
    </row>
    <row r="85" spans="1:52" ht="18" customHeight="1" x14ac:dyDescent="0.15">
      <c r="A85" s="555">
        <v>81</v>
      </c>
      <c r="B85" s="229"/>
      <c r="C85" s="132"/>
      <c r="D85" s="36"/>
      <c r="E85" s="230"/>
      <c r="F85" s="37"/>
      <c r="G85" s="37"/>
      <c r="H85" s="231"/>
      <c r="I85" s="38"/>
      <c r="J85" s="39"/>
      <c r="K85" s="40"/>
      <c r="L85" s="39"/>
      <c r="M85" s="41"/>
      <c r="N85" s="41" t="s">
        <v>1</v>
      </c>
      <c r="O85" s="41"/>
      <c r="P85" s="241" t="s">
        <v>188</v>
      </c>
      <c r="Q85" s="49"/>
      <c r="R85" s="47"/>
      <c r="S85" s="242"/>
      <c r="T85" s="43"/>
      <c r="U85" s="250"/>
      <c r="V85" s="234"/>
      <c r="W85" s="242"/>
      <c r="X85" s="43"/>
      <c r="Y85" s="250"/>
      <c r="Z85" s="234"/>
      <c r="AA85" s="242"/>
      <c r="AB85" s="43"/>
      <c r="AC85" s="250"/>
      <c r="AD85" s="234"/>
      <c r="AE85" s="242"/>
      <c r="AF85" s="43"/>
      <c r="AG85" s="250"/>
      <c r="AH85" s="234"/>
      <c r="AL85" s="13"/>
      <c r="AZ85" s="580" t="str">
        <f t="shared" si="1"/>
        <v/>
      </c>
    </row>
    <row r="86" spans="1:52" ht="18" customHeight="1" x14ac:dyDescent="0.15">
      <c r="A86" s="555">
        <v>82</v>
      </c>
      <c r="B86" s="229"/>
      <c r="C86" s="132"/>
      <c r="D86" s="36"/>
      <c r="E86" s="230"/>
      <c r="F86" s="37"/>
      <c r="G86" s="37"/>
      <c r="H86" s="231"/>
      <c r="I86" s="38"/>
      <c r="J86" s="39"/>
      <c r="K86" s="40"/>
      <c r="L86" s="39"/>
      <c r="M86" s="41"/>
      <c r="N86" s="41" t="s">
        <v>1</v>
      </c>
      <c r="O86" s="41"/>
      <c r="P86" s="241" t="s">
        <v>188</v>
      </c>
      <c r="Q86" s="49"/>
      <c r="R86" s="47"/>
      <c r="S86" s="242"/>
      <c r="T86" s="43"/>
      <c r="U86" s="250"/>
      <c r="V86" s="234"/>
      <c r="W86" s="242"/>
      <c r="X86" s="43"/>
      <c r="Y86" s="250"/>
      <c r="Z86" s="234"/>
      <c r="AA86" s="242"/>
      <c r="AB86" s="43"/>
      <c r="AC86" s="250"/>
      <c r="AD86" s="234"/>
      <c r="AE86" s="242"/>
      <c r="AF86" s="43"/>
      <c r="AG86" s="250"/>
      <c r="AH86" s="234"/>
      <c r="AL86" s="13"/>
      <c r="AZ86" s="580" t="str">
        <f t="shared" si="1"/>
        <v/>
      </c>
    </row>
    <row r="87" spans="1:52" ht="18" customHeight="1" x14ac:dyDescent="0.15">
      <c r="A87" s="555">
        <v>83</v>
      </c>
      <c r="B87" s="229"/>
      <c r="C87" s="132"/>
      <c r="D87" s="36"/>
      <c r="E87" s="230"/>
      <c r="F87" s="37"/>
      <c r="G87" s="37"/>
      <c r="H87" s="231"/>
      <c r="I87" s="38"/>
      <c r="J87" s="39"/>
      <c r="K87" s="40"/>
      <c r="L87" s="39"/>
      <c r="M87" s="41"/>
      <c r="N87" s="41" t="s">
        <v>1</v>
      </c>
      <c r="O87" s="41"/>
      <c r="P87" s="241" t="s">
        <v>188</v>
      </c>
      <c r="Q87" s="49"/>
      <c r="R87" s="47"/>
      <c r="S87" s="242"/>
      <c r="T87" s="43"/>
      <c r="U87" s="250"/>
      <c r="V87" s="234"/>
      <c r="W87" s="242"/>
      <c r="X87" s="43"/>
      <c r="Y87" s="250"/>
      <c r="Z87" s="234"/>
      <c r="AA87" s="242"/>
      <c r="AB87" s="43"/>
      <c r="AC87" s="250"/>
      <c r="AD87" s="234"/>
      <c r="AE87" s="242"/>
      <c r="AF87" s="43"/>
      <c r="AG87" s="250"/>
      <c r="AH87" s="234"/>
      <c r="AL87" s="13"/>
      <c r="AZ87" s="580" t="str">
        <f t="shared" si="1"/>
        <v/>
      </c>
    </row>
    <row r="88" spans="1:52" ht="18" customHeight="1" x14ac:dyDescent="0.15">
      <c r="A88" s="555">
        <v>84</v>
      </c>
      <c r="B88" s="229"/>
      <c r="C88" s="132"/>
      <c r="D88" s="36"/>
      <c r="E88" s="230"/>
      <c r="F88" s="37"/>
      <c r="G88" s="37"/>
      <c r="H88" s="231"/>
      <c r="I88" s="38"/>
      <c r="J88" s="39"/>
      <c r="K88" s="40"/>
      <c r="L88" s="39"/>
      <c r="M88" s="41"/>
      <c r="N88" s="41" t="s">
        <v>1</v>
      </c>
      <c r="O88" s="41"/>
      <c r="P88" s="241" t="s">
        <v>188</v>
      </c>
      <c r="Q88" s="49"/>
      <c r="R88" s="47"/>
      <c r="S88" s="242"/>
      <c r="T88" s="43"/>
      <c r="U88" s="250"/>
      <c r="V88" s="234"/>
      <c r="W88" s="242"/>
      <c r="X88" s="43"/>
      <c r="Y88" s="250"/>
      <c r="Z88" s="234"/>
      <c r="AA88" s="242"/>
      <c r="AB88" s="43"/>
      <c r="AC88" s="250"/>
      <c r="AD88" s="234"/>
      <c r="AE88" s="242"/>
      <c r="AF88" s="43"/>
      <c r="AG88" s="250"/>
      <c r="AH88" s="234"/>
      <c r="AL88" s="13"/>
      <c r="AZ88" s="580" t="str">
        <f t="shared" si="1"/>
        <v/>
      </c>
    </row>
    <row r="89" spans="1:52" ht="18" customHeight="1" x14ac:dyDescent="0.15">
      <c r="A89" s="556">
        <v>85</v>
      </c>
      <c r="B89" s="235"/>
      <c r="C89" s="133"/>
      <c r="D89" s="92"/>
      <c r="E89" s="236"/>
      <c r="F89" s="93"/>
      <c r="G89" s="93"/>
      <c r="H89" s="237"/>
      <c r="I89" s="94"/>
      <c r="J89" s="95"/>
      <c r="K89" s="96"/>
      <c r="L89" s="95"/>
      <c r="M89" s="97"/>
      <c r="N89" s="97" t="s">
        <v>1</v>
      </c>
      <c r="O89" s="97"/>
      <c r="P89" s="238" t="s">
        <v>188</v>
      </c>
      <c r="Q89" s="115"/>
      <c r="R89" s="109"/>
      <c r="S89" s="239"/>
      <c r="T89" s="104"/>
      <c r="U89" s="251"/>
      <c r="V89" s="240"/>
      <c r="W89" s="239"/>
      <c r="X89" s="104"/>
      <c r="Y89" s="251"/>
      <c r="Z89" s="240"/>
      <c r="AA89" s="239"/>
      <c r="AB89" s="104"/>
      <c r="AC89" s="251"/>
      <c r="AD89" s="240"/>
      <c r="AE89" s="239"/>
      <c r="AF89" s="104"/>
      <c r="AG89" s="251"/>
      <c r="AH89" s="240"/>
      <c r="AL89" s="13"/>
      <c r="AZ89" s="580" t="str">
        <f t="shared" si="1"/>
        <v/>
      </c>
    </row>
    <row r="90" spans="1:52" ht="18" customHeight="1" x14ac:dyDescent="0.15">
      <c r="A90" s="555">
        <v>86</v>
      </c>
      <c r="B90" s="229"/>
      <c r="C90" s="132"/>
      <c r="D90" s="36"/>
      <c r="E90" s="230"/>
      <c r="F90" s="37"/>
      <c r="G90" s="37"/>
      <c r="H90" s="231"/>
      <c r="I90" s="38"/>
      <c r="J90" s="39"/>
      <c r="K90" s="40"/>
      <c r="L90" s="39"/>
      <c r="M90" s="41"/>
      <c r="N90" s="41" t="s">
        <v>1</v>
      </c>
      <c r="O90" s="41"/>
      <c r="P90" s="241" t="s">
        <v>188</v>
      </c>
      <c r="Q90" s="49"/>
      <c r="R90" s="47"/>
      <c r="S90" s="242"/>
      <c r="T90" s="43"/>
      <c r="U90" s="250"/>
      <c r="V90" s="234"/>
      <c r="W90" s="242"/>
      <c r="X90" s="43"/>
      <c r="Y90" s="250"/>
      <c r="Z90" s="234"/>
      <c r="AA90" s="242"/>
      <c r="AB90" s="43"/>
      <c r="AC90" s="250"/>
      <c r="AD90" s="234"/>
      <c r="AE90" s="242"/>
      <c r="AF90" s="43"/>
      <c r="AG90" s="250"/>
      <c r="AH90" s="234"/>
      <c r="AL90" s="13"/>
      <c r="AZ90" s="580" t="str">
        <f t="shared" si="1"/>
        <v/>
      </c>
    </row>
    <row r="91" spans="1:52" ht="18" customHeight="1" x14ac:dyDescent="0.15">
      <c r="A91" s="555">
        <v>87</v>
      </c>
      <c r="B91" s="229"/>
      <c r="C91" s="132"/>
      <c r="D91" s="36"/>
      <c r="E91" s="230"/>
      <c r="F91" s="37"/>
      <c r="G91" s="37"/>
      <c r="H91" s="231"/>
      <c r="I91" s="38"/>
      <c r="J91" s="39"/>
      <c r="K91" s="40"/>
      <c r="L91" s="39"/>
      <c r="M91" s="41"/>
      <c r="N91" s="41" t="s">
        <v>1</v>
      </c>
      <c r="O91" s="41"/>
      <c r="P91" s="241" t="s">
        <v>188</v>
      </c>
      <c r="Q91" s="49"/>
      <c r="R91" s="47"/>
      <c r="S91" s="242"/>
      <c r="T91" s="43"/>
      <c r="U91" s="250"/>
      <c r="V91" s="234"/>
      <c r="W91" s="242"/>
      <c r="X91" s="43"/>
      <c r="Y91" s="250"/>
      <c r="Z91" s="234"/>
      <c r="AA91" s="242"/>
      <c r="AB91" s="43"/>
      <c r="AC91" s="250"/>
      <c r="AD91" s="234"/>
      <c r="AE91" s="242"/>
      <c r="AF91" s="43"/>
      <c r="AG91" s="250"/>
      <c r="AH91" s="234"/>
      <c r="AL91" s="13"/>
      <c r="AZ91" s="580" t="str">
        <f t="shared" si="1"/>
        <v/>
      </c>
    </row>
    <row r="92" spans="1:52" ht="18" customHeight="1" x14ac:dyDescent="0.15">
      <c r="A92" s="555">
        <v>88</v>
      </c>
      <c r="B92" s="229"/>
      <c r="C92" s="132"/>
      <c r="D92" s="36"/>
      <c r="E92" s="230"/>
      <c r="F92" s="37"/>
      <c r="G92" s="37"/>
      <c r="H92" s="231"/>
      <c r="I92" s="38"/>
      <c r="J92" s="39"/>
      <c r="K92" s="40"/>
      <c r="L92" s="39"/>
      <c r="M92" s="41"/>
      <c r="N92" s="41" t="s">
        <v>1</v>
      </c>
      <c r="O92" s="41"/>
      <c r="P92" s="241" t="s">
        <v>188</v>
      </c>
      <c r="Q92" s="49"/>
      <c r="R92" s="47"/>
      <c r="S92" s="242"/>
      <c r="T92" s="43"/>
      <c r="U92" s="250"/>
      <c r="V92" s="234"/>
      <c r="W92" s="242"/>
      <c r="X92" s="43"/>
      <c r="Y92" s="250"/>
      <c r="Z92" s="234"/>
      <c r="AA92" s="242"/>
      <c r="AB92" s="43"/>
      <c r="AC92" s="250"/>
      <c r="AD92" s="234"/>
      <c r="AE92" s="242"/>
      <c r="AF92" s="43"/>
      <c r="AG92" s="250"/>
      <c r="AH92" s="234"/>
      <c r="AL92" s="13"/>
      <c r="AZ92" s="580" t="str">
        <f t="shared" si="1"/>
        <v/>
      </c>
    </row>
    <row r="93" spans="1:52" ht="18" customHeight="1" x14ac:dyDescent="0.15">
      <c r="A93" s="555">
        <v>89</v>
      </c>
      <c r="B93" s="229"/>
      <c r="C93" s="132"/>
      <c r="D93" s="36"/>
      <c r="E93" s="230"/>
      <c r="F93" s="37"/>
      <c r="G93" s="37"/>
      <c r="H93" s="231"/>
      <c r="I93" s="38"/>
      <c r="J93" s="39"/>
      <c r="K93" s="40"/>
      <c r="L93" s="39"/>
      <c r="M93" s="41"/>
      <c r="N93" s="41" t="s">
        <v>1</v>
      </c>
      <c r="O93" s="41"/>
      <c r="P93" s="241" t="s">
        <v>188</v>
      </c>
      <c r="Q93" s="49"/>
      <c r="R93" s="47"/>
      <c r="S93" s="242"/>
      <c r="T93" s="43"/>
      <c r="U93" s="250"/>
      <c r="V93" s="234"/>
      <c r="W93" s="242"/>
      <c r="X93" s="43"/>
      <c r="Y93" s="250"/>
      <c r="Z93" s="234"/>
      <c r="AA93" s="242"/>
      <c r="AB93" s="43"/>
      <c r="AC93" s="250"/>
      <c r="AD93" s="234"/>
      <c r="AE93" s="242"/>
      <c r="AF93" s="43"/>
      <c r="AG93" s="250"/>
      <c r="AH93" s="234"/>
      <c r="AL93" s="13"/>
      <c r="AZ93" s="580" t="str">
        <f t="shared" si="1"/>
        <v/>
      </c>
    </row>
    <row r="94" spans="1:52" ht="18" customHeight="1" thickBot="1" x14ac:dyDescent="0.2">
      <c r="A94" s="557">
        <v>90</v>
      </c>
      <c r="B94" s="243"/>
      <c r="C94" s="134"/>
      <c r="D94" s="98"/>
      <c r="E94" s="244"/>
      <c r="F94" s="99"/>
      <c r="G94" s="99"/>
      <c r="H94" s="245"/>
      <c r="I94" s="100"/>
      <c r="J94" s="101"/>
      <c r="K94" s="102"/>
      <c r="L94" s="101"/>
      <c r="M94" s="103"/>
      <c r="N94" s="103" t="s">
        <v>1</v>
      </c>
      <c r="O94" s="103"/>
      <c r="P94" s="246" t="s">
        <v>188</v>
      </c>
      <c r="Q94" s="116"/>
      <c r="R94" s="111"/>
      <c r="S94" s="247"/>
      <c r="T94" s="106"/>
      <c r="U94" s="252"/>
      <c r="V94" s="248"/>
      <c r="W94" s="247"/>
      <c r="X94" s="106"/>
      <c r="Y94" s="252"/>
      <c r="Z94" s="248"/>
      <c r="AA94" s="247"/>
      <c r="AB94" s="106"/>
      <c r="AC94" s="252"/>
      <c r="AD94" s="248"/>
      <c r="AE94" s="247"/>
      <c r="AF94" s="106"/>
      <c r="AG94" s="252"/>
      <c r="AH94" s="248"/>
      <c r="AL94" s="13"/>
      <c r="AZ94" s="580" t="str">
        <f t="shared" si="1"/>
        <v/>
      </c>
    </row>
    <row r="95" spans="1:52" ht="18" customHeight="1" x14ac:dyDescent="0.15">
      <c r="A95" s="555">
        <v>91</v>
      </c>
      <c r="B95" s="229"/>
      <c r="C95" s="132"/>
      <c r="D95" s="36"/>
      <c r="E95" s="230"/>
      <c r="F95" s="37"/>
      <c r="G95" s="37"/>
      <c r="H95" s="231"/>
      <c r="I95" s="38"/>
      <c r="J95" s="39"/>
      <c r="K95" s="40"/>
      <c r="L95" s="39"/>
      <c r="M95" s="41"/>
      <c r="N95" s="41" t="s">
        <v>1</v>
      </c>
      <c r="O95" s="41"/>
      <c r="P95" s="241" t="s">
        <v>188</v>
      </c>
      <c r="Q95" s="49"/>
      <c r="R95" s="47"/>
      <c r="S95" s="242"/>
      <c r="T95" s="43"/>
      <c r="U95" s="250"/>
      <c r="V95" s="234"/>
      <c r="W95" s="242"/>
      <c r="X95" s="43"/>
      <c r="Y95" s="250"/>
      <c r="Z95" s="234"/>
      <c r="AA95" s="242"/>
      <c r="AB95" s="43"/>
      <c r="AC95" s="250"/>
      <c r="AD95" s="234"/>
      <c r="AE95" s="242"/>
      <c r="AF95" s="43"/>
      <c r="AG95" s="250"/>
      <c r="AH95" s="234"/>
      <c r="AL95" s="13"/>
      <c r="AZ95" s="580" t="str">
        <f t="shared" si="1"/>
        <v/>
      </c>
    </row>
    <row r="96" spans="1:52" ht="18" customHeight="1" x14ac:dyDescent="0.15">
      <c r="A96" s="555">
        <v>92</v>
      </c>
      <c r="B96" s="229"/>
      <c r="C96" s="132"/>
      <c r="D96" s="36"/>
      <c r="E96" s="230"/>
      <c r="F96" s="37"/>
      <c r="G96" s="37"/>
      <c r="H96" s="231"/>
      <c r="I96" s="38"/>
      <c r="J96" s="39"/>
      <c r="K96" s="40"/>
      <c r="L96" s="39"/>
      <c r="M96" s="41"/>
      <c r="N96" s="41" t="s">
        <v>1</v>
      </c>
      <c r="O96" s="41"/>
      <c r="P96" s="241" t="s">
        <v>188</v>
      </c>
      <c r="Q96" s="49"/>
      <c r="R96" s="47"/>
      <c r="S96" s="242"/>
      <c r="T96" s="43"/>
      <c r="U96" s="250"/>
      <c r="V96" s="234"/>
      <c r="W96" s="242"/>
      <c r="X96" s="43"/>
      <c r="Y96" s="250"/>
      <c r="Z96" s="234"/>
      <c r="AA96" s="242"/>
      <c r="AB96" s="43"/>
      <c r="AC96" s="250"/>
      <c r="AD96" s="234"/>
      <c r="AE96" s="242"/>
      <c r="AF96" s="43"/>
      <c r="AG96" s="250"/>
      <c r="AH96" s="234"/>
      <c r="AL96" s="13"/>
      <c r="AZ96" s="580" t="str">
        <f t="shared" si="1"/>
        <v/>
      </c>
    </row>
    <row r="97" spans="1:66" ht="18" customHeight="1" x14ac:dyDescent="0.15">
      <c r="A97" s="555">
        <v>93</v>
      </c>
      <c r="B97" s="229"/>
      <c r="C97" s="132"/>
      <c r="D97" s="36"/>
      <c r="E97" s="230"/>
      <c r="F97" s="37"/>
      <c r="G97" s="37"/>
      <c r="H97" s="231"/>
      <c r="I97" s="38"/>
      <c r="J97" s="39"/>
      <c r="K97" s="40"/>
      <c r="L97" s="39"/>
      <c r="M97" s="41"/>
      <c r="N97" s="41" t="s">
        <v>1</v>
      </c>
      <c r="O97" s="41"/>
      <c r="P97" s="241" t="s">
        <v>188</v>
      </c>
      <c r="Q97" s="49"/>
      <c r="R97" s="47"/>
      <c r="S97" s="242"/>
      <c r="T97" s="43"/>
      <c r="U97" s="250"/>
      <c r="V97" s="234"/>
      <c r="W97" s="242"/>
      <c r="X97" s="43"/>
      <c r="Y97" s="250"/>
      <c r="Z97" s="234"/>
      <c r="AA97" s="242"/>
      <c r="AB97" s="43"/>
      <c r="AC97" s="250"/>
      <c r="AD97" s="234"/>
      <c r="AE97" s="242"/>
      <c r="AF97" s="43"/>
      <c r="AG97" s="250"/>
      <c r="AH97" s="234"/>
      <c r="AL97" s="13"/>
      <c r="AZ97" s="580" t="str">
        <f t="shared" si="1"/>
        <v/>
      </c>
    </row>
    <row r="98" spans="1:66" ht="18" customHeight="1" x14ac:dyDescent="0.15">
      <c r="A98" s="555">
        <v>94</v>
      </c>
      <c r="B98" s="229"/>
      <c r="C98" s="132"/>
      <c r="D98" s="36"/>
      <c r="E98" s="230"/>
      <c r="F98" s="37"/>
      <c r="G98" s="37"/>
      <c r="H98" s="231"/>
      <c r="I98" s="38"/>
      <c r="J98" s="39"/>
      <c r="K98" s="40"/>
      <c r="L98" s="39"/>
      <c r="M98" s="41"/>
      <c r="N98" s="41" t="s">
        <v>1</v>
      </c>
      <c r="O98" s="41"/>
      <c r="P98" s="241" t="s">
        <v>188</v>
      </c>
      <c r="Q98" s="49"/>
      <c r="R98" s="47"/>
      <c r="S98" s="242"/>
      <c r="T98" s="43"/>
      <c r="U98" s="250"/>
      <c r="V98" s="234"/>
      <c r="W98" s="242"/>
      <c r="X98" s="43"/>
      <c r="Y98" s="250"/>
      <c r="Z98" s="234"/>
      <c r="AA98" s="242"/>
      <c r="AB98" s="43"/>
      <c r="AC98" s="250"/>
      <c r="AD98" s="234"/>
      <c r="AE98" s="242"/>
      <c r="AF98" s="43"/>
      <c r="AG98" s="250"/>
      <c r="AH98" s="234"/>
      <c r="AL98" s="13"/>
      <c r="AZ98" s="580" t="str">
        <f t="shared" si="1"/>
        <v/>
      </c>
    </row>
    <row r="99" spans="1:66" ht="18" customHeight="1" x14ac:dyDescent="0.15">
      <c r="A99" s="556">
        <v>95</v>
      </c>
      <c r="B99" s="235"/>
      <c r="C99" s="133"/>
      <c r="D99" s="92"/>
      <c r="E99" s="236"/>
      <c r="F99" s="93"/>
      <c r="G99" s="93"/>
      <c r="H99" s="237"/>
      <c r="I99" s="94"/>
      <c r="J99" s="95"/>
      <c r="K99" s="96"/>
      <c r="L99" s="95"/>
      <c r="M99" s="97"/>
      <c r="N99" s="97" t="s">
        <v>1</v>
      </c>
      <c r="O99" s="97"/>
      <c r="P99" s="238" t="s">
        <v>188</v>
      </c>
      <c r="Q99" s="115"/>
      <c r="R99" s="109"/>
      <c r="S99" s="239"/>
      <c r="T99" s="104"/>
      <c r="U99" s="251"/>
      <c r="V99" s="240"/>
      <c r="W99" s="239"/>
      <c r="X99" s="104"/>
      <c r="Y99" s="251"/>
      <c r="Z99" s="240"/>
      <c r="AA99" s="239"/>
      <c r="AB99" s="104"/>
      <c r="AC99" s="251"/>
      <c r="AD99" s="240"/>
      <c r="AE99" s="239"/>
      <c r="AF99" s="104"/>
      <c r="AG99" s="251"/>
      <c r="AH99" s="240"/>
      <c r="AL99" s="13"/>
      <c r="AZ99" s="580" t="str">
        <f t="shared" si="1"/>
        <v/>
      </c>
    </row>
    <row r="100" spans="1:66" ht="18" customHeight="1" x14ac:dyDescent="0.15">
      <c r="A100" s="555">
        <v>96</v>
      </c>
      <c r="B100" s="229"/>
      <c r="C100" s="132"/>
      <c r="D100" s="36"/>
      <c r="E100" s="230"/>
      <c r="F100" s="37"/>
      <c r="G100" s="37"/>
      <c r="H100" s="231"/>
      <c r="I100" s="38"/>
      <c r="J100" s="39"/>
      <c r="K100" s="40"/>
      <c r="L100" s="39"/>
      <c r="M100" s="41"/>
      <c r="N100" s="41" t="s">
        <v>1</v>
      </c>
      <c r="O100" s="41"/>
      <c r="P100" s="241" t="s">
        <v>188</v>
      </c>
      <c r="Q100" s="49"/>
      <c r="R100" s="47"/>
      <c r="S100" s="242"/>
      <c r="T100" s="43"/>
      <c r="U100" s="250"/>
      <c r="V100" s="234"/>
      <c r="W100" s="242"/>
      <c r="X100" s="43"/>
      <c r="Y100" s="250"/>
      <c r="Z100" s="234"/>
      <c r="AA100" s="242"/>
      <c r="AB100" s="43"/>
      <c r="AC100" s="250"/>
      <c r="AD100" s="234"/>
      <c r="AE100" s="242"/>
      <c r="AF100" s="43"/>
      <c r="AG100" s="250"/>
      <c r="AH100" s="234"/>
      <c r="AL100" s="13"/>
      <c r="AZ100" s="580" t="str">
        <f t="shared" si="1"/>
        <v/>
      </c>
    </row>
    <row r="101" spans="1:66" ht="18" customHeight="1" x14ac:dyDescent="0.15">
      <c r="A101" s="555">
        <v>97</v>
      </c>
      <c r="B101" s="229"/>
      <c r="C101" s="132"/>
      <c r="D101" s="36"/>
      <c r="E101" s="230"/>
      <c r="F101" s="37"/>
      <c r="G101" s="37"/>
      <c r="H101" s="231"/>
      <c r="I101" s="38"/>
      <c r="J101" s="39"/>
      <c r="K101" s="40"/>
      <c r="L101" s="39"/>
      <c r="M101" s="41"/>
      <c r="N101" s="41" t="s">
        <v>1</v>
      </c>
      <c r="O101" s="41"/>
      <c r="P101" s="241" t="s">
        <v>188</v>
      </c>
      <c r="Q101" s="49"/>
      <c r="R101" s="47"/>
      <c r="S101" s="242"/>
      <c r="T101" s="43"/>
      <c r="U101" s="250"/>
      <c r="V101" s="234"/>
      <c r="W101" s="242"/>
      <c r="X101" s="43"/>
      <c r="Y101" s="250"/>
      <c r="Z101" s="234"/>
      <c r="AA101" s="242"/>
      <c r="AB101" s="43"/>
      <c r="AC101" s="250"/>
      <c r="AD101" s="234"/>
      <c r="AE101" s="242"/>
      <c r="AF101" s="43"/>
      <c r="AG101" s="250"/>
      <c r="AH101" s="234"/>
      <c r="AL101" s="13"/>
      <c r="AZ101" s="580" t="str">
        <f t="shared" si="1"/>
        <v/>
      </c>
    </row>
    <row r="102" spans="1:66" ht="18" customHeight="1" x14ac:dyDescent="0.15">
      <c r="A102" s="555">
        <v>98</v>
      </c>
      <c r="B102" s="229"/>
      <c r="C102" s="132"/>
      <c r="D102" s="36"/>
      <c r="E102" s="230"/>
      <c r="F102" s="37"/>
      <c r="G102" s="37"/>
      <c r="H102" s="231"/>
      <c r="I102" s="38"/>
      <c r="J102" s="39"/>
      <c r="K102" s="40"/>
      <c r="L102" s="39"/>
      <c r="M102" s="41"/>
      <c r="N102" s="41" t="s">
        <v>1</v>
      </c>
      <c r="O102" s="41"/>
      <c r="P102" s="241" t="s">
        <v>188</v>
      </c>
      <c r="Q102" s="49"/>
      <c r="R102" s="47"/>
      <c r="S102" s="242"/>
      <c r="T102" s="43"/>
      <c r="U102" s="250"/>
      <c r="V102" s="234"/>
      <c r="W102" s="242"/>
      <c r="X102" s="43"/>
      <c r="Y102" s="250"/>
      <c r="Z102" s="234"/>
      <c r="AA102" s="242"/>
      <c r="AB102" s="43"/>
      <c r="AC102" s="250"/>
      <c r="AD102" s="234"/>
      <c r="AE102" s="242"/>
      <c r="AF102" s="43"/>
      <c r="AG102" s="250"/>
      <c r="AH102" s="234"/>
      <c r="AL102" s="13"/>
      <c r="AZ102" s="580" t="str">
        <f t="shared" si="1"/>
        <v/>
      </c>
    </row>
    <row r="103" spans="1:66" ht="18" customHeight="1" x14ac:dyDescent="0.15">
      <c r="A103" s="555">
        <v>99</v>
      </c>
      <c r="B103" s="229"/>
      <c r="C103" s="132"/>
      <c r="D103" s="36"/>
      <c r="E103" s="230"/>
      <c r="F103" s="37"/>
      <c r="G103" s="37"/>
      <c r="H103" s="231"/>
      <c r="I103" s="38"/>
      <c r="J103" s="39"/>
      <c r="K103" s="40"/>
      <c r="L103" s="39"/>
      <c r="M103" s="41"/>
      <c r="N103" s="41" t="s">
        <v>1</v>
      </c>
      <c r="O103" s="41"/>
      <c r="P103" s="241" t="s">
        <v>188</v>
      </c>
      <c r="Q103" s="49"/>
      <c r="R103" s="47"/>
      <c r="S103" s="242"/>
      <c r="T103" s="43"/>
      <c r="U103" s="250"/>
      <c r="V103" s="234"/>
      <c r="W103" s="242"/>
      <c r="X103" s="43"/>
      <c r="Y103" s="250"/>
      <c r="Z103" s="234"/>
      <c r="AA103" s="242"/>
      <c r="AB103" s="43"/>
      <c r="AC103" s="250"/>
      <c r="AD103" s="234"/>
      <c r="AE103" s="242"/>
      <c r="AF103" s="43"/>
      <c r="AG103" s="250"/>
      <c r="AH103" s="234"/>
      <c r="AL103" s="13"/>
      <c r="AZ103" s="580" t="str">
        <f t="shared" si="1"/>
        <v/>
      </c>
    </row>
    <row r="104" spans="1:66" ht="18" customHeight="1" thickBot="1" x14ac:dyDescent="0.2">
      <c r="A104" s="557">
        <v>100</v>
      </c>
      <c r="B104" s="243"/>
      <c r="C104" s="134"/>
      <c r="D104" s="98"/>
      <c r="E104" s="244"/>
      <c r="F104" s="99"/>
      <c r="G104" s="99"/>
      <c r="H104" s="245"/>
      <c r="I104" s="100"/>
      <c r="J104" s="101"/>
      <c r="K104" s="102"/>
      <c r="L104" s="101"/>
      <c r="M104" s="103"/>
      <c r="N104" s="103" t="s">
        <v>1</v>
      </c>
      <c r="O104" s="103"/>
      <c r="P104" s="246" t="s">
        <v>188</v>
      </c>
      <c r="Q104" s="116"/>
      <c r="R104" s="111"/>
      <c r="S104" s="247"/>
      <c r="T104" s="106"/>
      <c r="U104" s="252"/>
      <c r="V104" s="248"/>
      <c r="W104" s="247"/>
      <c r="X104" s="106"/>
      <c r="Y104" s="252"/>
      <c r="Z104" s="248"/>
      <c r="AA104" s="247"/>
      <c r="AB104" s="106"/>
      <c r="AC104" s="252"/>
      <c r="AD104" s="248"/>
      <c r="AE104" s="247"/>
      <c r="AF104" s="106"/>
      <c r="AG104" s="252"/>
      <c r="AH104" s="248"/>
      <c r="AL104" s="13"/>
      <c r="AZ104" s="581" t="str">
        <f t="shared" si="1"/>
        <v/>
      </c>
    </row>
    <row r="105" spans="1:66" ht="14.25" thickBot="1" x14ac:dyDescent="0.2">
      <c r="A105" s="13"/>
      <c r="B105" s="224" t="s">
        <v>699</v>
      </c>
      <c r="C105" s="13"/>
      <c r="D105" s="13"/>
      <c r="E105" s="13"/>
      <c r="F105" s="13"/>
      <c r="G105" s="13"/>
      <c r="H105" s="13"/>
      <c r="I105" s="13"/>
      <c r="J105" s="13"/>
      <c r="K105" s="13"/>
      <c r="L105" s="13"/>
      <c r="M105" s="224" t="s">
        <v>700</v>
      </c>
      <c r="N105" s="13"/>
      <c r="P105" s="13"/>
      <c r="Q105" s="13"/>
      <c r="R105" s="13"/>
      <c r="S105" s="13"/>
      <c r="T105" s="224" t="s">
        <v>701</v>
      </c>
      <c r="U105" s="568" t="s">
        <v>704</v>
      </c>
      <c r="V105" s="13"/>
      <c r="W105" s="13"/>
      <c r="X105" s="224" t="s">
        <v>702</v>
      </c>
      <c r="Y105" s="568" t="s">
        <v>705</v>
      </c>
      <c r="Z105" s="224"/>
      <c r="AA105" s="13"/>
      <c r="AB105" s="224" t="s">
        <v>703</v>
      </c>
      <c r="AC105" s="568" t="s">
        <v>706</v>
      </c>
      <c r="AE105" s="13"/>
      <c r="AF105" s="224" t="s">
        <v>707</v>
      </c>
      <c r="AG105" s="568" t="s">
        <v>708</v>
      </c>
      <c r="AH105" s="13"/>
      <c r="AI105" s="13"/>
      <c r="AJ105" s="13"/>
      <c r="AL105" s="17"/>
      <c r="AM105" t="s">
        <v>192</v>
      </c>
      <c r="AP105" t="s">
        <v>190</v>
      </c>
      <c r="AS105" t="s">
        <v>191</v>
      </c>
      <c r="BA105"/>
      <c r="BC105"/>
      <c r="BD105"/>
      <c r="BE105"/>
      <c r="BF105"/>
      <c r="BG105"/>
      <c r="BH105"/>
      <c r="BI105"/>
      <c r="BJ105"/>
      <c r="BK105"/>
      <c r="BL105"/>
      <c r="BM105"/>
      <c r="BN105"/>
    </row>
    <row r="106" spans="1:66" s="224" customFormat="1" ht="14.25" thickBot="1" x14ac:dyDescent="0.2">
      <c r="A106" s="568"/>
      <c r="B106" s="571">
        <f>COUNTIFS($B$5:$B$104,"&lt;&gt;",$D$5:$D$104,"&lt;&gt;",$M$5:$M$104,"")</f>
        <v>0</v>
      </c>
      <c r="M106" s="571">
        <f>COUNTIFS($M$5:$M$104,"&lt;&gt;")</f>
        <v>0</v>
      </c>
      <c r="Q106" s="28">
        <f>COUNTIFS($Q$5:$Q$104,"&lt;&gt;")</f>
        <v>0</v>
      </c>
      <c r="R106" s="28">
        <f>COUNTIFS($R$5:$R$104,"&lt;&gt;")</f>
        <v>0</v>
      </c>
      <c r="T106" s="28">
        <f>COUNTIFS(T5:T104,"&lt;&gt;",$D5:$D104,"&lt;&gt;")</f>
        <v>0</v>
      </c>
      <c r="U106" s="28">
        <f>COUNTIFS(T5:T104,"&lt;&gt;",$D5:$D104,"&lt;&gt;",$M5:$M104,"&lt;&gt;")</f>
        <v>0</v>
      </c>
      <c r="X106" s="28">
        <f>COUNTIFS(X5:X104,"&lt;&gt;",$D5:$D104,"&lt;&gt;")</f>
        <v>0</v>
      </c>
      <c r="Y106" s="28">
        <f>COUNTIFS(X5:X104,"&lt;&gt;",$D5:$D104,"&lt;&gt;",$M5:$M104,"&lt;&gt;")</f>
        <v>0</v>
      </c>
      <c r="AB106" s="28">
        <f>COUNTIFS(AB5:AB104,"&lt;&gt;",$D5:$D104,"&lt;&gt;")</f>
        <v>0</v>
      </c>
      <c r="AC106" s="28">
        <f>COUNTIFS(AB5:AB104,"&lt;&gt;",$D5:$D104,"&lt;&gt;",$M5:$M104,"&lt;&gt;")</f>
        <v>0</v>
      </c>
      <c r="AF106" s="28">
        <f>COUNTIFS(AF5:AF104,"&lt;&gt;",$D5:$D104,"&lt;&gt;")</f>
        <v>0</v>
      </c>
      <c r="AG106" s="28">
        <f>COUNTIFS(AF5:AF104,"&lt;&gt;",$D5:$D104,"&lt;&gt;",$M5:$M104,"&lt;&gt;")</f>
        <v>0</v>
      </c>
      <c r="AK106" s="507">
        <f>総括申込!U6</f>
        <v>0</v>
      </c>
      <c r="AL106" s="561"/>
      <c r="AM106" s="577">
        <f>IF(OR($AK106="一般",$AK106="大学"),$T106+$X106+$AB106+$AF106,0)</f>
        <v>0</v>
      </c>
      <c r="AN106" s="578">
        <f>IF(OR($AK106="一般",$AK106="大学"),$U106+$Y106+$AC106+$AG106,0)</f>
        <v>0</v>
      </c>
      <c r="AO106" s="579"/>
      <c r="AP106" s="577">
        <f>IF($AK106="高校",$T106+$X106+$AB106+$AF106,0)</f>
        <v>0</v>
      </c>
      <c r="AQ106" s="578">
        <f>IF($AK106="高校",$U106+$Y106+$AC106+$AG106,0)</f>
        <v>0</v>
      </c>
      <c r="AR106" s="579"/>
      <c r="AS106" s="577">
        <f>IF($AK106="中学",$T106+$X106+$AB106+$AF106,0)</f>
        <v>0</v>
      </c>
      <c r="AT106" s="578">
        <f>IF($AK106="中学",$U106+$Y106+$AC106+$AG106,0)</f>
        <v>0</v>
      </c>
      <c r="AU106" s="579"/>
      <c r="AZ106" s="28">
        <f>COUNTIFS(D5:D104,"&lt;&gt;",M5:M104,"",AZ5:AZ104,"",BB5:BB104,"")</f>
        <v>0</v>
      </c>
      <c r="BB106"/>
    </row>
    <row r="107" spans="1:66" x14ac:dyDescent="0.15">
      <c r="AI107" s="509"/>
      <c r="AJ107" s="509"/>
      <c r="AV107" s="509"/>
      <c r="AW107" s="509"/>
      <c r="AX107" s="509"/>
      <c r="BA107" s="567"/>
      <c r="BL107"/>
      <c r="BM107"/>
      <c r="BN107"/>
    </row>
  </sheetData>
  <sheetProtection algorithmName="SHA-512" hashValue="rIfvC4eoHJsnbEdip+AKu4xEVEJjuV5v6heCbtqUW9dUq1zJsDVtOgeUO5wGzbXSX1HM8KP8/+bEHJQGf7WdBg==" saltValue="DTQhyFPCtt10VP59Cxkt3g=="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AC5:AD104 K5:L104 U5:V104 H5:I104 Y5:Z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InputMessage="1"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InputMessage="1" showErrorMessage="1" prompt="県選手権までに付与されたﾅﾝﾊﾞｰを入力"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ErrorMessage="1" errorTitle="種目エラー" error="ｴﾝﾄﾘｰ種目を選択してください" prompt="種目を選択" sqref="AF6:AF104 X6:X104 AB6:AB104 T7:T104 T6" xr:uid="{739EC5DF-9225-4029-9C9D-332A753A542B}">
      <formula1>_1記録会女子</formula1>
    </dataValidation>
    <dataValidation type="list" showInputMessage="1" showErrorMessage="1" errorTitle="種目エラー" error="ｴﾝﾄﾘｰ種目を選択してください" prompt="種目を選択" sqref="AF5 X5 AB5 T5" xr:uid="{46868A01-9868-490A-8083-1EB8DD7D095B}">
      <formula1>_1記録会女子</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90" zoomScaleNormal="90" workbookViewId="0">
      <selection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x14ac:dyDescent="0.15">
      <c r="K1" s="66" t="str">
        <f>総括申込!V1</f>
        <v>一般財団法人 神奈川陸上競技協会</v>
      </c>
    </row>
    <row r="2" spans="1:11" ht="19.5" thickBot="1" x14ac:dyDescent="0.2">
      <c r="A2" s="565" t="str">
        <f>総括申込!A12</f>
        <v>第1回神奈川県記録会 兼 国体選考会</v>
      </c>
      <c r="B2" s="566"/>
      <c r="C2" s="566"/>
      <c r="D2" s="566"/>
      <c r="E2" s="566"/>
      <c r="F2" s="566"/>
      <c r="G2" s="254"/>
      <c r="H2" s="254"/>
      <c r="I2" s="254"/>
      <c r="J2" s="254"/>
    </row>
    <row r="3" spans="1:11" ht="19.5" thickBot="1" x14ac:dyDescent="0.2">
      <c r="B3" s="870" t="s">
        <v>352</v>
      </c>
      <c r="C3" s="870"/>
      <c r="D3" s="870"/>
      <c r="E3" s="870"/>
      <c r="F3" s="870"/>
      <c r="H3" s="28" t="s">
        <v>193</v>
      </c>
      <c r="I3" s="362">
        <f>総括申込!T31</f>
        <v>0</v>
      </c>
    </row>
    <row r="4" spans="1:11" ht="19.5" thickBot="1" x14ac:dyDescent="0.2">
      <c r="B4" s="255"/>
      <c r="C4" s="255"/>
      <c r="D4" s="255"/>
      <c r="E4" s="255"/>
      <c r="F4" s="255"/>
      <c r="H4" s="224"/>
      <c r="I4" s="256"/>
    </row>
    <row r="5" spans="1:11" ht="24" customHeight="1" thickBot="1" x14ac:dyDescent="0.2">
      <c r="A5" s="253" t="s">
        <v>353</v>
      </c>
      <c r="E5" s="28" t="s">
        <v>186</v>
      </c>
      <c r="F5" s="257">
        <f>総括申込!C9</f>
        <v>0</v>
      </c>
      <c r="G5" s="258" t="s">
        <v>289</v>
      </c>
      <c r="H5" s="259"/>
      <c r="I5" s="259"/>
    </row>
    <row r="6" spans="1:11" ht="14.25" customHeight="1" thickBot="1" x14ac:dyDescent="0.2">
      <c r="A6" s="260" t="s">
        <v>173</v>
      </c>
      <c r="B6" s="261" t="s">
        <v>177</v>
      </c>
      <c r="C6" s="871" t="s">
        <v>576</v>
      </c>
      <c r="D6" s="872"/>
      <c r="E6" s="873"/>
      <c r="F6" s="875" t="s">
        <v>579</v>
      </c>
      <c r="G6" s="28">
        <f>総括申込!U6</f>
        <v>0</v>
      </c>
      <c r="H6" s="262" t="s">
        <v>178</v>
      </c>
      <c r="I6" s="874" t="s">
        <v>577</v>
      </c>
      <c r="J6" s="874"/>
      <c r="K6" s="874"/>
    </row>
    <row r="7" spans="1:11" ht="15" thickBot="1" x14ac:dyDescent="0.2">
      <c r="A7" s="263" t="s">
        <v>174</v>
      </c>
      <c r="B7" s="264" t="s">
        <v>179</v>
      </c>
      <c r="C7" s="265"/>
      <c r="D7" s="221" t="s">
        <v>578</v>
      </c>
      <c r="E7" s="266" t="s">
        <v>561</v>
      </c>
      <c r="F7" s="876"/>
      <c r="I7" s="874"/>
      <c r="J7" s="874"/>
      <c r="K7" s="874"/>
    </row>
    <row r="8" spans="1:11" ht="15" thickBot="1" x14ac:dyDescent="0.2">
      <c r="A8" s="267" t="s">
        <v>175</v>
      </c>
      <c r="B8" s="268" t="s">
        <v>170</v>
      </c>
      <c r="C8" s="269"/>
      <c r="D8" s="270" t="s">
        <v>176</v>
      </c>
      <c r="E8" s="271" t="s">
        <v>580</v>
      </c>
      <c r="F8" s="131" t="s">
        <v>181</v>
      </c>
      <c r="G8" s="272"/>
      <c r="H8" s="22"/>
      <c r="I8" s="874"/>
      <c r="J8" s="874"/>
      <c r="K8" s="874"/>
    </row>
    <row r="9" spans="1:11" ht="14.25" customHeight="1" x14ac:dyDescent="0.15">
      <c r="A9" s="273">
        <v>1</v>
      </c>
      <c r="B9" s="274"/>
      <c r="C9" s="275"/>
      <c r="D9" s="113"/>
      <c r="E9" s="276"/>
      <c r="F9" s="277" t="str">
        <f>IF(B9="","",IF(B9="○",F$5,F$5&amp;" "&amp;B9))</f>
        <v/>
      </c>
      <c r="G9" s="278"/>
      <c r="I9" s="869" t="s">
        <v>581</v>
      </c>
      <c r="J9" s="869"/>
      <c r="K9" s="869"/>
    </row>
    <row r="10" spans="1:11" ht="14.25" customHeight="1" x14ac:dyDescent="0.15">
      <c r="A10" s="279">
        <v>2</v>
      </c>
      <c r="B10" s="280"/>
      <c r="C10" s="281"/>
      <c r="D10" s="282"/>
      <c r="E10" s="283"/>
      <c r="F10" s="284" t="str">
        <f t="shared" ref="F10:F23" si="0">IF(B10="","",IF(B10="○",F$5,F$5&amp;" "&amp;B10))</f>
        <v/>
      </c>
      <c r="G10" s="278"/>
      <c r="I10" s="869"/>
      <c r="J10" s="869"/>
      <c r="K10" s="869"/>
    </row>
    <row r="11" spans="1:11" ht="14.25" customHeight="1" x14ac:dyDescent="0.15">
      <c r="A11" s="279">
        <v>3</v>
      </c>
      <c r="B11" s="280"/>
      <c r="C11" s="281"/>
      <c r="D11" s="282"/>
      <c r="E11" s="283"/>
      <c r="F11" s="284" t="str">
        <f t="shared" si="0"/>
        <v/>
      </c>
      <c r="G11" s="278"/>
      <c r="I11" s="22" t="s">
        <v>652</v>
      </c>
    </row>
    <row r="12" spans="1:11" ht="14.25" x14ac:dyDescent="0.15">
      <c r="A12" s="279">
        <v>4</v>
      </c>
      <c r="B12" s="280"/>
      <c r="C12" s="281"/>
      <c r="D12" s="282"/>
      <c r="E12" s="283"/>
      <c r="F12" s="284" t="str">
        <f t="shared" si="0"/>
        <v/>
      </c>
      <c r="G12" s="278"/>
      <c r="I12" s="23" t="s">
        <v>177</v>
      </c>
      <c r="J12" s="15"/>
      <c r="K12" s="16"/>
    </row>
    <row r="13" spans="1:11" ht="14.25" customHeight="1" thickBot="1" x14ac:dyDescent="0.2">
      <c r="A13" s="285">
        <v>5</v>
      </c>
      <c r="B13" s="286"/>
      <c r="C13" s="287"/>
      <c r="D13" s="288"/>
      <c r="E13" s="289"/>
      <c r="F13" s="290" t="str">
        <f t="shared" si="0"/>
        <v/>
      </c>
      <c r="G13" s="278"/>
      <c r="I13" s="24" t="s">
        <v>179</v>
      </c>
      <c r="J13" s="18" t="s">
        <v>180</v>
      </c>
      <c r="K13" s="19"/>
    </row>
    <row r="14" spans="1:11" ht="15" thickTop="1" x14ac:dyDescent="0.15">
      <c r="A14" s="363">
        <v>6</v>
      </c>
      <c r="B14" s="364"/>
      <c r="C14" s="365"/>
      <c r="D14" s="366"/>
      <c r="E14" s="367"/>
      <c r="F14" s="296" t="str">
        <f t="shared" si="0"/>
        <v/>
      </c>
      <c r="G14" s="278"/>
      <c r="I14" s="25" t="s">
        <v>170</v>
      </c>
      <c r="J14" s="20" t="s">
        <v>181</v>
      </c>
      <c r="K14" s="21"/>
    </row>
    <row r="15" spans="1:11" ht="14.25" x14ac:dyDescent="0.15">
      <c r="A15" s="279">
        <v>7</v>
      </c>
      <c r="B15" s="280"/>
      <c r="C15" s="281"/>
      <c r="D15" s="282"/>
      <c r="E15" s="283"/>
      <c r="F15" s="284" t="str">
        <f t="shared" si="0"/>
        <v/>
      </c>
      <c r="G15" s="278"/>
      <c r="I15" s="26" t="s">
        <v>540</v>
      </c>
      <c r="J15" s="297" t="s">
        <v>611</v>
      </c>
      <c r="K15" s="298"/>
    </row>
    <row r="16" spans="1:11" ht="14.25" x14ac:dyDescent="0.15">
      <c r="A16" s="279">
        <v>8</v>
      </c>
      <c r="B16" s="280"/>
      <c r="C16" s="281"/>
      <c r="D16" s="282"/>
      <c r="E16" s="283"/>
      <c r="F16" s="284" t="str">
        <f t="shared" si="0"/>
        <v/>
      </c>
      <c r="G16" s="278"/>
      <c r="I16" s="26" t="s">
        <v>541</v>
      </c>
      <c r="J16" s="297" t="s">
        <v>612</v>
      </c>
      <c r="K16" s="298"/>
    </row>
    <row r="17" spans="1:11" ht="14.25" x14ac:dyDescent="0.15">
      <c r="A17" s="279">
        <v>9</v>
      </c>
      <c r="B17" s="280"/>
      <c r="C17" s="281"/>
      <c r="D17" s="282"/>
      <c r="E17" s="283"/>
      <c r="F17" s="284" t="str">
        <f t="shared" si="0"/>
        <v/>
      </c>
      <c r="G17" s="278"/>
      <c r="I17" s="26" t="s">
        <v>582</v>
      </c>
      <c r="J17" s="299" t="s">
        <v>583</v>
      </c>
      <c r="K17" s="298"/>
    </row>
    <row r="18" spans="1:11" ht="14.25" x14ac:dyDescent="0.15">
      <c r="A18" s="285">
        <v>10</v>
      </c>
      <c r="B18" s="286"/>
      <c r="C18" s="287"/>
      <c r="D18" s="288"/>
      <c r="E18" s="289"/>
      <c r="F18" s="290" t="str">
        <f t="shared" si="0"/>
        <v/>
      </c>
      <c r="G18" s="278"/>
      <c r="I18" s="305" t="s">
        <v>549</v>
      </c>
      <c r="J18" s="306" t="s">
        <v>613</v>
      </c>
      <c r="K18" s="307"/>
    </row>
    <row r="19" spans="1:11" ht="14.25" x14ac:dyDescent="0.15">
      <c r="A19" s="291">
        <v>11</v>
      </c>
      <c r="B19" s="292"/>
      <c r="C19" s="293"/>
      <c r="D19" s="294"/>
      <c r="E19" s="295"/>
      <c r="F19" s="314" t="str">
        <f t="shared" si="0"/>
        <v/>
      </c>
      <c r="G19" s="278"/>
      <c r="I19" s="55"/>
      <c r="J19" s="17"/>
      <c r="K19" s="17"/>
    </row>
    <row r="20" spans="1:11" ht="13.5" customHeight="1" x14ac:dyDescent="0.15">
      <c r="A20" s="279">
        <v>12</v>
      </c>
      <c r="B20" s="280"/>
      <c r="C20" s="281"/>
      <c r="D20" s="282"/>
      <c r="E20" s="283"/>
      <c r="F20" s="284" t="str">
        <f t="shared" si="0"/>
        <v/>
      </c>
      <c r="G20" s="278"/>
      <c r="I20" s="55"/>
      <c r="J20" s="17"/>
      <c r="K20" s="17"/>
    </row>
    <row r="21" spans="1:11" ht="14.25" customHeight="1" x14ac:dyDescent="0.15">
      <c r="A21" s="279">
        <v>13</v>
      </c>
      <c r="B21" s="280"/>
      <c r="C21" s="281"/>
      <c r="D21" s="282"/>
      <c r="E21" s="283"/>
      <c r="F21" s="284" t="str">
        <f t="shared" si="0"/>
        <v/>
      </c>
      <c r="G21" s="278"/>
      <c r="I21" s="55"/>
      <c r="J21" s="17"/>
      <c r="K21" s="17"/>
    </row>
    <row r="22" spans="1:11" ht="14.25" x14ac:dyDescent="0.15">
      <c r="A22" s="279">
        <v>14</v>
      </c>
      <c r="B22" s="280"/>
      <c r="C22" s="281"/>
      <c r="D22" s="282"/>
      <c r="E22" s="283"/>
      <c r="F22" s="284" t="str">
        <f t="shared" si="0"/>
        <v/>
      </c>
      <c r="G22" s="278"/>
      <c r="I22" s="55"/>
      <c r="J22" s="17"/>
      <c r="K22" s="17"/>
    </row>
    <row r="23" spans="1:11" ht="15" thickBot="1" x14ac:dyDescent="0.2">
      <c r="A23" s="300">
        <v>15</v>
      </c>
      <c r="B23" s="301"/>
      <c r="C23" s="302"/>
      <c r="D23" s="114"/>
      <c r="E23" s="303"/>
      <c r="F23" s="304" t="str">
        <f t="shared" si="0"/>
        <v/>
      </c>
      <c r="G23" s="278"/>
      <c r="I23" s="55"/>
      <c r="J23" s="17"/>
      <c r="K23" s="17"/>
    </row>
    <row r="24" spans="1:11" ht="15" customHeight="1" thickBot="1" x14ac:dyDescent="0.2">
      <c r="D24" s="27">
        <f>COUNTIFS(D9:D23,"&lt;&gt;")</f>
        <v>0</v>
      </c>
      <c r="G24" s="278"/>
    </row>
    <row r="25" spans="1:11" ht="24" customHeight="1" thickBot="1" x14ac:dyDescent="0.2">
      <c r="A25" s="253" t="s">
        <v>354</v>
      </c>
      <c r="G25" s="278"/>
    </row>
    <row r="26" spans="1:11" ht="14.25" x14ac:dyDescent="0.15">
      <c r="A26" s="260" t="s">
        <v>173</v>
      </c>
      <c r="B26" s="308" t="s">
        <v>177</v>
      </c>
      <c r="C26" s="871" t="s">
        <v>288</v>
      </c>
      <c r="D26" s="872"/>
      <c r="E26" s="873"/>
      <c r="F26" s="875" t="s">
        <v>579</v>
      </c>
      <c r="G26" s="278"/>
      <c r="H26" s="262" t="s">
        <v>178</v>
      </c>
      <c r="I26" s="874" t="s">
        <v>577</v>
      </c>
      <c r="J26" s="874"/>
      <c r="K26" s="874"/>
    </row>
    <row r="27" spans="1:11" ht="15" thickBot="1" x14ac:dyDescent="0.2">
      <c r="A27" s="263" t="s">
        <v>174</v>
      </c>
      <c r="B27" s="264" t="s">
        <v>179</v>
      </c>
      <c r="C27" s="265"/>
      <c r="D27" s="221" t="s">
        <v>185</v>
      </c>
      <c r="E27" s="266" t="s">
        <v>561</v>
      </c>
      <c r="F27" s="876"/>
      <c r="G27" s="278"/>
      <c r="I27" s="874"/>
      <c r="J27" s="874"/>
      <c r="K27" s="874"/>
    </row>
    <row r="28" spans="1:11" ht="14.25" customHeight="1" thickBot="1" x14ac:dyDescent="0.2">
      <c r="A28" s="267" t="s">
        <v>175</v>
      </c>
      <c r="B28" s="309" t="s">
        <v>540</v>
      </c>
      <c r="C28" s="269"/>
      <c r="D28" s="270" t="s">
        <v>176</v>
      </c>
      <c r="E28" s="271" t="s">
        <v>265</v>
      </c>
      <c r="F28" s="131" t="s">
        <v>181</v>
      </c>
      <c r="G28" s="278"/>
      <c r="H28" s="22"/>
      <c r="I28" s="874"/>
      <c r="J28" s="874"/>
      <c r="K28" s="874"/>
    </row>
    <row r="29" spans="1:11" ht="14.25" x14ac:dyDescent="0.15">
      <c r="A29" s="273">
        <v>1</v>
      </c>
      <c r="B29" s="274"/>
      <c r="C29" s="310"/>
      <c r="D29" s="113"/>
      <c r="E29" s="276"/>
      <c r="F29" s="277" t="str">
        <f t="shared" ref="F29:F38" si="1">IF(B29="","",IF(B29="○",F$5,F$5&amp;" "&amp;B29))</f>
        <v/>
      </c>
      <c r="G29" s="278"/>
      <c r="I29" s="869" t="s">
        <v>581</v>
      </c>
      <c r="J29" s="869"/>
      <c r="K29" s="869"/>
    </row>
    <row r="30" spans="1:11" ht="14.25" x14ac:dyDescent="0.15">
      <c r="A30" s="279">
        <v>2</v>
      </c>
      <c r="B30" s="280"/>
      <c r="C30" s="311"/>
      <c r="D30" s="282"/>
      <c r="E30" s="283"/>
      <c r="F30" s="284" t="str">
        <f t="shared" si="1"/>
        <v/>
      </c>
      <c r="G30" s="278"/>
      <c r="I30" s="869"/>
      <c r="J30" s="869"/>
      <c r="K30" s="869"/>
    </row>
    <row r="31" spans="1:11" ht="14.25" x14ac:dyDescent="0.15">
      <c r="A31" s="279">
        <v>3</v>
      </c>
      <c r="B31" s="280"/>
      <c r="C31" s="311"/>
      <c r="D31" s="282"/>
      <c r="E31" s="283"/>
      <c r="F31" s="284" t="str">
        <f t="shared" si="1"/>
        <v/>
      </c>
      <c r="G31" s="278"/>
      <c r="I31" s="22" t="s">
        <v>652</v>
      </c>
    </row>
    <row r="32" spans="1:11" ht="14.25" x14ac:dyDescent="0.15">
      <c r="A32" s="279">
        <v>4</v>
      </c>
      <c r="B32" s="280"/>
      <c r="C32" s="311"/>
      <c r="D32" s="282"/>
      <c r="E32" s="283"/>
      <c r="F32" s="284" t="str">
        <f t="shared" si="1"/>
        <v/>
      </c>
      <c r="G32" s="278"/>
      <c r="I32" s="23" t="s">
        <v>177</v>
      </c>
      <c r="J32" s="15"/>
      <c r="K32" s="16"/>
    </row>
    <row r="33" spans="1:11" ht="15" thickBot="1" x14ac:dyDescent="0.2">
      <c r="A33" s="285">
        <v>5</v>
      </c>
      <c r="B33" s="286"/>
      <c r="C33" s="312"/>
      <c r="D33" s="288"/>
      <c r="E33" s="289"/>
      <c r="F33" s="290" t="str">
        <f t="shared" si="1"/>
        <v/>
      </c>
      <c r="G33" s="278"/>
      <c r="I33" s="24" t="s">
        <v>179</v>
      </c>
      <c r="J33" s="18" t="s">
        <v>180</v>
      </c>
      <c r="K33" s="19"/>
    </row>
    <row r="34" spans="1:11" ht="15" thickTop="1" x14ac:dyDescent="0.15">
      <c r="A34" s="291">
        <v>6</v>
      </c>
      <c r="B34" s="364"/>
      <c r="C34" s="313"/>
      <c r="D34" s="366"/>
      <c r="E34" s="295"/>
      <c r="F34" s="314" t="str">
        <f t="shared" si="1"/>
        <v/>
      </c>
      <c r="G34" s="278"/>
      <c r="I34" s="25" t="s">
        <v>170</v>
      </c>
      <c r="J34" s="20" t="s">
        <v>181</v>
      </c>
      <c r="K34" s="21"/>
    </row>
    <row r="35" spans="1:11" ht="14.25" x14ac:dyDescent="0.15">
      <c r="A35" s="279">
        <v>7</v>
      </c>
      <c r="B35" s="280"/>
      <c r="C35" s="311"/>
      <c r="D35" s="282"/>
      <c r="E35" s="283"/>
      <c r="F35" s="284" t="str">
        <f t="shared" si="1"/>
        <v/>
      </c>
      <c r="G35" s="278"/>
      <c r="I35" s="26" t="s">
        <v>540</v>
      </c>
      <c r="J35" s="297" t="s">
        <v>611</v>
      </c>
      <c r="K35" s="298"/>
    </row>
    <row r="36" spans="1:11" ht="14.25" x14ac:dyDescent="0.15">
      <c r="A36" s="279">
        <v>8</v>
      </c>
      <c r="B36" s="280"/>
      <c r="C36" s="311"/>
      <c r="D36" s="282"/>
      <c r="E36" s="283"/>
      <c r="F36" s="284" t="str">
        <f t="shared" si="1"/>
        <v/>
      </c>
      <c r="G36" s="278"/>
      <c r="I36" s="26" t="s">
        <v>541</v>
      </c>
      <c r="J36" s="297" t="s">
        <v>612</v>
      </c>
      <c r="K36" s="298"/>
    </row>
    <row r="37" spans="1:11" ht="14.25" x14ac:dyDescent="0.15">
      <c r="A37" s="279">
        <v>9</v>
      </c>
      <c r="B37" s="280"/>
      <c r="C37" s="311"/>
      <c r="D37" s="282"/>
      <c r="E37" s="283"/>
      <c r="F37" s="284" t="str">
        <f t="shared" si="1"/>
        <v/>
      </c>
      <c r="G37" s="278"/>
      <c r="I37" s="26" t="s">
        <v>582</v>
      </c>
      <c r="J37" s="299" t="s">
        <v>583</v>
      </c>
      <c r="K37" s="298"/>
    </row>
    <row r="38" spans="1:11" ht="14.25" x14ac:dyDescent="0.15">
      <c r="A38" s="285">
        <v>10</v>
      </c>
      <c r="B38" s="286"/>
      <c r="C38" s="312"/>
      <c r="D38" s="288"/>
      <c r="E38" s="289"/>
      <c r="F38" s="290" t="str">
        <f t="shared" si="1"/>
        <v/>
      </c>
      <c r="G38" s="278"/>
      <c r="I38" s="305" t="s">
        <v>549</v>
      </c>
      <c r="J38" s="306" t="s">
        <v>613</v>
      </c>
      <c r="K38" s="307"/>
    </row>
    <row r="39" spans="1:11" ht="14.25" x14ac:dyDescent="0.15">
      <c r="A39" s="291">
        <v>11</v>
      </c>
      <c r="B39" s="292"/>
      <c r="C39" s="313"/>
      <c r="D39" s="294"/>
      <c r="E39" s="295"/>
      <c r="F39" s="314" t="str">
        <f t="shared" ref="F39:F43" si="2">IF(B39="","",IF(B39="○",F$5,F$5&amp;" "&amp;B39))</f>
        <v/>
      </c>
      <c r="G39" s="278"/>
    </row>
    <row r="40" spans="1:11" ht="14.25" x14ac:dyDescent="0.15">
      <c r="A40" s="279">
        <v>12</v>
      </c>
      <c r="B40" s="280"/>
      <c r="C40" s="311"/>
      <c r="D40" s="282"/>
      <c r="E40" s="283"/>
      <c r="F40" s="284" t="str">
        <f t="shared" si="2"/>
        <v/>
      </c>
      <c r="G40" s="278"/>
    </row>
    <row r="41" spans="1:11" ht="14.25" x14ac:dyDescent="0.15">
      <c r="A41" s="279">
        <v>13</v>
      </c>
      <c r="B41" s="280"/>
      <c r="C41" s="311"/>
      <c r="D41" s="282"/>
      <c r="E41" s="283"/>
      <c r="F41" s="284" t="str">
        <f t="shared" si="2"/>
        <v/>
      </c>
      <c r="G41" s="278"/>
    </row>
    <row r="42" spans="1:11" ht="14.25" x14ac:dyDescent="0.15">
      <c r="A42" s="279">
        <v>14</v>
      </c>
      <c r="B42" s="280"/>
      <c r="C42" s="311"/>
      <c r="D42" s="282"/>
      <c r="E42" s="283"/>
      <c r="F42" s="284" t="str">
        <f t="shared" si="2"/>
        <v/>
      </c>
      <c r="G42" s="278"/>
    </row>
    <row r="43" spans="1:11" ht="15" thickBot="1" x14ac:dyDescent="0.2">
      <c r="A43" s="300">
        <v>15</v>
      </c>
      <c r="B43" s="301"/>
      <c r="C43" s="315"/>
      <c r="D43" s="114"/>
      <c r="E43" s="303"/>
      <c r="F43" s="304" t="str">
        <f t="shared" si="2"/>
        <v/>
      </c>
      <c r="G43" s="278"/>
    </row>
    <row r="44" spans="1:11" ht="15" customHeight="1" thickBot="1" x14ac:dyDescent="0.2">
      <c r="D44" s="27">
        <f>COUNTIFS(D29:D43,"&lt;&gt;")</f>
        <v>0</v>
      </c>
    </row>
  </sheetData>
  <sheetProtection algorithmName="SHA-512" hashValue="Ukb8BqS+h6cME2Qs6CE6Ee6s1m7Ll2cT1FeuAeeVIM2HEY9PblEsydkOHe3SAwJafdnQm5Ku6s1q0TyJUPW5rQ==" saltValue="ZKpiih+9hzTAZpZ9BDZKAg=="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workbookViewId="0">
      <selection activeCell="B3" sqref="B3"/>
    </sheetView>
  </sheetViews>
  <sheetFormatPr defaultRowHeight="13.5" x14ac:dyDescent="0.15"/>
  <cols>
    <col min="1" max="1" width="9" style="155"/>
    <col min="2" max="2" width="24.625" style="155" customWidth="1"/>
    <col min="3" max="3" width="9" style="155"/>
    <col min="4" max="4" width="24.625" style="155" customWidth="1"/>
    <col min="5" max="5" width="9" style="155"/>
    <col min="6" max="6" width="3.875" style="155" customWidth="1"/>
    <col min="7" max="7" width="5.375" style="155" customWidth="1"/>
    <col min="8" max="8" width="7" style="155" customWidth="1"/>
    <col min="9" max="10" width="9" style="155"/>
    <col min="11" max="11" width="4.375" style="155" customWidth="1"/>
    <col min="12" max="16384" width="9" style="155"/>
  </cols>
  <sheetData>
    <row r="1" spans="1:12" ht="14.25" thickBot="1" x14ac:dyDescent="0.2">
      <c r="A1" s="149"/>
      <c r="B1" s="149" t="s">
        <v>0</v>
      </c>
      <c r="C1" s="149"/>
      <c r="D1" s="149"/>
      <c r="E1" s="149"/>
      <c r="F1" s="149"/>
      <c r="G1" s="149"/>
      <c r="H1" s="149"/>
      <c r="I1" s="149"/>
      <c r="J1" s="149"/>
      <c r="K1" s="149"/>
      <c r="L1" s="149"/>
    </row>
    <row r="2" spans="1:12" ht="14.25" thickBot="1" x14ac:dyDescent="0.2">
      <c r="A2" s="149"/>
      <c r="B2" s="191" t="s">
        <v>342</v>
      </c>
      <c r="C2" s="193"/>
      <c r="D2" s="193" t="s">
        <v>343</v>
      </c>
      <c r="E2" s="196"/>
      <c r="F2" s="149"/>
      <c r="G2" s="149" t="s">
        <v>132</v>
      </c>
      <c r="H2" s="149"/>
      <c r="I2" s="149"/>
      <c r="J2" s="149" t="s">
        <v>172</v>
      </c>
      <c r="K2" s="149"/>
      <c r="L2" s="149"/>
    </row>
    <row r="3" spans="1:12" ht="14.25" thickTop="1" x14ac:dyDescent="0.15">
      <c r="A3" s="149"/>
      <c r="B3" s="190"/>
      <c r="C3" s="157"/>
      <c r="D3" s="157"/>
      <c r="E3" s="195"/>
      <c r="F3" s="149"/>
      <c r="G3" s="151"/>
      <c r="H3" s="151"/>
      <c r="I3" s="149"/>
      <c r="J3" s="159" t="s">
        <v>1</v>
      </c>
      <c r="K3" s="160" t="s">
        <v>2</v>
      </c>
      <c r="L3" s="161" t="s">
        <v>3</v>
      </c>
    </row>
    <row r="4" spans="1:12" x14ac:dyDescent="0.15">
      <c r="A4" s="149"/>
      <c r="B4" s="168" t="s">
        <v>4</v>
      </c>
      <c r="C4" s="158"/>
      <c r="D4" s="152" t="s">
        <v>4</v>
      </c>
      <c r="E4" s="169"/>
      <c r="F4" s="149"/>
      <c r="G4" s="162" t="s">
        <v>5</v>
      </c>
      <c r="H4" s="163" t="s">
        <v>6</v>
      </c>
      <c r="I4" s="149"/>
      <c r="J4" s="159" t="s">
        <v>653</v>
      </c>
      <c r="K4" s="160" t="s">
        <v>7</v>
      </c>
      <c r="L4" s="161" t="s">
        <v>8</v>
      </c>
    </row>
    <row r="5" spans="1:12" x14ac:dyDescent="0.15">
      <c r="A5" s="149"/>
      <c r="B5" s="168" t="s">
        <v>9</v>
      </c>
      <c r="C5" s="158"/>
      <c r="D5" s="152" t="s">
        <v>9</v>
      </c>
      <c r="E5" s="169"/>
      <c r="F5" s="149"/>
      <c r="G5" s="162" t="s">
        <v>10</v>
      </c>
      <c r="H5" s="163" t="s">
        <v>11</v>
      </c>
      <c r="I5" s="149"/>
      <c r="J5" s="159" t="s">
        <v>654</v>
      </c>
      <c r="K5" s="160" t="s">
        <v>12</v>
      </c>
      <c r="L5" s="161" t="s">
        <v>13</v>
      </c>
    </row>
    <row r="6" spans="1:12" x14ac:dyDescent="0.15">
      <c r="A6" s="149"/>
      <c r="B6" s="168" t="s">
        <v>592</v>
      </c>
      <c r="C6" s="158"/>
      <c r="D6" s="152" t="s">
        <v>592</v>
      </c>
      <c r="E6" s="169"/>
      <c r="F6" s="149"/>
      <c r="G6" s="162" t="s">
        <v>15</v>
      </c>
      <c r="H6" s="163" t="s">
        <v>16</v>
      </c>
      <c r="I6" s="149"/>
      <c r="J6" s="159" t="s">
        <v>17</v>
      </c>
      <c r="K6" s="160" t="s">
        <v>18</v>
      </c>
      <c r="L6" s="149" t="s">
        <v>19</v>
      </c>
    </row>
    <row r="7" spans="1:12" x14ac:dyDescent="0.15">
      <c r="A7" s="149"/>
      <c r="B7" s="168" t="s">
        <v>14</v>
      </c>
      <c r="C7" s="158"/>
      <c r="D7" s="152" t="s">
        <v>14</v>
      </c>
      <c r="E7" s="169"/>
      <c r="F7" s="149"/>
      <c r="G7" s="164" t="s">
        <v>21</v>
      </c>
      <c r="H7" s="165" t="s">
        <v>22</v>
      </c>
      <c r="I7" s="149"/>
      <c r="J7" s="159" t="s">
        <v>655</v>
      </c>
      <c r="K7" s="160" t="s">
        <v>23</v>
      </c>
      <c r="L7" s="149" t="s">
        <v>24</v>
      </c>
    </row>
    <row r="8" spans="1:12" x14ac:dyDescent="0.15">
      <c r="A8" s="149"/>
      <c r="B8" s="168" t="s">
        <v>20</v>
      </c>
      <c r="C8" s="158"/>
      <c r="D8" s="152" t="s">
        <v>20</v>
      </c>
      <c r="E8" s="169"/>
      <c r="F8" s="149"/>
      <c r="G8" s="149"/>
      <c r="H8" s="149"/>
      <c r="I8" s="149"/>
      <c r="J8" s="159" t="s">
        <v>656</v>
      </c>
      <c r="K8" s="160" t="s">
        <v>26</v>
      </c>
      <c r="L8" s="149" t="s">
        <v>27</v>
      </c>
    </row>
    <row r="9" spans="1:12" x14ac:dyDescent="0.15">
      <c r="A9" s="149"/>
      <c r="B9" s="168" t="s">
        <v>25</v>
      </c>
      <c r="C9" s="158"/>
      <c r="D9" s="152" t="s">
        <v>25</v>
      </c>
      <c r="E9" s="169"/>
      <c r="F9" s="149"/>
      <c r="G9" s="149"/>
      <c r="H9" s="149"/>
      <c r="I9" s="149"/>
      <c r="J9" s="159" t="s">
        <v>657</v>
      </c>
      <c r="K9" s="160" t="s">
        <v>29</v>
      </c>
      <c r="L9" s="149" t="s">
        <v>30</v>
      </c>
    </row>
    <row r="10" spans="1:12" x14ac:dyDescent="0.15">
      <c r="A10" s="149"/>
      <c r="B10" s="168" t="s">
        <v>31</v>
      </c>
      <c r="C10" s="158"/>
      <c r="D10" s="152" t="s">
        <v>28</v>
      </c>
      <c r="E10" s="169"/>
      <c r="F10" s="149"/>
      <c r="G10" s="149" t="s">
        <v>171</v>
      </c>
      <c r="H10" s="149"/>
      <c r="I10" s="149"/>
      <c r="J10" s="159" t="s">
        <v>658</v>
      </c>
      <c r="K10" s="160" t="s">
        <v>32</v>
      </c>
      <c r="L10" s="149" t="s">
        <v>33</v>
      </c>
    </row>
    <row r="11" spans="1:12" x14ac:dyDescent="0.15">
      <c r="A11" s="149"/>
      <c r="B11" s="168" t="s">
        <v>525</v>
      </c>
      <c r="C11" s="158"/>
      <c r="D11" s="152" t="s">
        <v>31</v>
      </c>
      <c r="E11" s="169"/>
      <c r="F11" s="149"/>
      <c r="G11" s="151"/>
      <c r="H11" s="151"/>
      <c r="I11" s="149"/>
      <c r="J11" s="159" t="s">
        <v>659</v>
      </c>
      <c r="K11" s="160" t="s">
        <v>34</v>
      </c>
      <c r="L11" s="149" t="s">
        <v>35</v>
      </c>
    </row>
    <row r="12" spans="1:12" x14ac:dyDescent="0.15">
      <c r="A12" s="149"/>
      <c r="B12" s="168" t="s">
        <v>737</v>
      </c>
      <c r="C12" s="158"/>
      <c r="D12" s="152" t="s">
        <v>550</v>
      </c>
      <c r="E12" s="169"/>
      <c r="F12" s="149"/>
      <c r="G12" s="162" t="s">
        <v>5</v>
      </c>
      <c r="H12" s="163" t="s">
        <v>6</v>
      </c>
      <c r="I12" s="149"/>
      <c r="J12" s="159" t="s">
        <v>660</v>
      </c>
      <c r="K12" s="160" t="s">
        <v>36</v>
      </c>
      <c r="L12" s="149" t="s">
        <v>37</v>
      </c>
    </row>
    <row r="13" spans="1:12" x14ac:dyDescent="0.15">
      <c r="A13" s="149"/>
      <c r="B13" s="168" t="s">
        <v>523</v>
      </c>
      <c r="C13" s="158"/>
      <c r="D13" s="152" t="s">
        <v>741</v>
      </c>
      <c r="E13" s="169"/>
      <c r="F13" s="149"/>
      <c r="G13" s="162" t="s">
        <v>10</v>
      </c>
      <c r="H13" s="163" t="s">
        <v>11</v>
      </c>
      <c r="I13" s="149"/>
      <c r="J13" s="159" t="s">
        <v>661</v>
      </c>
      <c r="K13" s="160" t="s">
        <v>40</v>
      </c>
      <c r="L13" s="149" t="s">
        <v>41</v>
      </c>
    </row>
    <row r="14" spans="1:12" x14ac:dyDescent="0.15">
      <c r="A14" s="149"/>
      <c r="B14" s="168" t="s">
        <v>38</v>
      </c>
      <c r="C14" s="158"/>
      <c r="D14" s="152" t="s">
        <v>551</v>
      </c>
      <c r="E14" s="169"/>
      <c r="F14" s="149"/>
      <c r="G14" s="162" t="s">
        <v>15</v>
      </c>
      <c r="H14" s="163" t="s">
        <v>16</v>
      </c>
      <c r="I14" s="149"/>
      <c r="J14" s="159" t="s">
        <v>662</v>
      </c>
      <c r="K14" s="160" t="s">
        <v>43</v>
      </c>
      <c r="L14" s="149" t="s">
        <v>44</v>
      </c>
    </row>
    <row r="15" spans="1:12" x14ac:dyDescent="0.15">
      <c r="A15" s="149"/>
      <c r="B15" s="168" t="s">
        <v>527</v>
      </c>
      <c r="C15" s="158"/>
      <c r="D15" s="153" t="s">
        <v>527</v>
      </c>
      <c r="E15" s="169"/>
      <c r="F15" s="149"/>
      <c r="G15" s="164" t="s">
        <v>21</v>
      </c>
      <c r="H15" s="165" t="s">
        <v>22</v>
      </c>
      <c r="I15" s="149"/>
      <c r="J15" s="159" t="s">
        <v>663</v>
      </c>
      <c r="K15" s="160" t="s">
        <v>46</v>
      </c>
      <c r="L15" s="149" t="s">
        <v>47</v>
      </c>
    </row>
    <row r="16" spans="1:12" x14ac:dyDescent="0.15">
      <c r="A16" s="149"/>
      <c r="B16" s="168" t="s">
        <v>528</v>
      </c>
      <c r="C16" s="158"/>
      <c r="D16" s="153" t="s">
        <v>528</v>
      </c>
      <c r="E16" s="169"/>
      <c r="F16" s="149"/>
      <c r="G16" s="149"/>
      <c r="H16" s="149"/>
      <c r="I16" s="149"/>
      <c r="J16" s="159" t="s">
        <v>664</v>
      </c>
      <c r="K16" s="160" t="s">
        <v>49</v>
      </c>
      <c r="L16" s="149" t="s">
        <v>50</v>
      </c>
    </row>
    <row r="17" spans="2:12" x14ac:dyDescent="0.15">
      <c r="B17" s="170" t="s">
        <v>529</v>
      </c>
      <c r="C17" s="158"/>
      <c r="D17" s="153" t="s">
        <v>529</v>
      </c>
      <c r="E17" s="169"/>
      <c r="F17" s="149"/>
      <c r="G17" s="149" t="s">
        <v>52</v>
      </c>
      <c r="H17" s="149"/>
      <c r="I17" s="149"/>
      <c r="J17" s="159" t="s">
        <v>665</v>
      </c>
      <c r="K17" s="160" t="s">
        <v>53</v>
      </c>
      <c r="L17" s="149" t="s">
        <v>54</v>
      </c>
    </row>
    <row r="18" spans="2:12" x14ac:dyDescent="0.15">
      <c r="B18" s="170" t="s">
        <v>530</v>
      </c>
      <c r="C18" s="158"/>
      <c r="D18" s="153" t="s">
        <v>530</v>
      </c>
      <c r="E18" s="169"/>
      <c r="F18" s="149"/>
      <c r="G18" s="150"/>
      <c r="H18" s="149"/>
      <c r="I18" s="149"/>
      <c r="J18" s="159" t="s">
        <v>666</v>
      </c>
      <c r="K18" s="160" t="s">
        <v>56</v>
      </c>
      <c r="L18" s="149" t="s">
        <v>57</v>
      </c>
    </row>
    <row r="19" spans="2:12" x14ac:dyDescent="0.15">
      <c r="B19" s="170" t="s">
        <v>738</v>
      </c>
      <c r="C19" s="156"/>
      <c r="D19" s="153" t="s">
        <v>599</v>
      </c>
      <c r="E19" s="171"/>
      <c r="F19" s="149"/>
      <c r="G19" s="166" t="s">
        <v>170</v>
      </c>
      <c r="H19" s="149"/>
      <c r="I19" s="149"/>
      <c r="J19" s="159" t="s">
        <v>667</v>
      </c>
      <c r="K19" s="160" t="s">
        <v>312</v>
      </c>
      <c r="L19" s="161" t="s">
        <v>313</v>
      </c>
    </row>
    <row r="20" spans="2:12" x14ac:dyDescent="0.15">
      <c r="B20" s="170" t="s">
        <v>739</v>
      </c>
      <c r="C20" s="156"/>
      <c r="D20" s="153" t="s">
        <v>600</v>
      </c>
      <c r="E20" s="171"/>
      <c r="F20" s="149"/>
      <c r="G20" s="149"/>
      <c r="H20" s="149"/>
      <c r="I20" s="149"/>
      <c r="J20" s="159" t="s">
        <v>668</v>
      </c>
      <c r="K20" s="160" t="s">
        <v>314</v>
      </c>
      <c r="L20" s="161" t="s">
        <v>315</v>
      </c>
    </row>
    <row r="21" spans="2:12" x14ac:dyDescent="0.15">
      <c r="B21" s="170" t="s">
        <v>740</v>
      </c>
      <c r="C21" s="156"/>
      <c r="D21" s="153" t="s">
        <v>601</v>
      </c>
      <c r="E21" s="171"/>
      <c r="F21" s="149"/>
      <c r="G21" s="149" t="s">
        <v>182</v>
      </c>
      <c r="H21" s="149"/>
      <c r="I21" s="149"/>
      <c r="J21" s="159" t="s">
        <v>669</v>
      </c>
      <c r="K21" s="160" t="s">
        <v>316</v>
      </c>
      <c r="L21" s="161" t="s">
        <v>317</v>
      </c>
    </row>
    <row r="22" spans="2:12" x14ac:dyDescent="0.15">
      <c r="B22" s="170" t="s">
        <v>531</v>
      </c>
      <c r="C22" s="156"/>
      <c r="D22" s="153" t="s">
        <v>750</v>
      </c>
      <c r="E22" s="171"/>
      <c r="F22" s="149"/>
      <c r="G22" s="150"/>
      <c r="H22" s="149"/>
      <c r="I22" s="149"/>
      <c r="J22" s="159" t="s">
        <v>670</v>
      </c>
      <c r="K22" s="160" t="s">
        <v>318</v>
      </c>
      <c r="L22" s="161" t="s">
        <v>319</v>
      </c>
    </row>
    <row r="23" spans="2:12" x14ac:dyDescent="0.15">
      <c r="B23" s="170" t="s">
        <v>532</v>
      </c>
      <c r="C23" s="156"/>
      <c r="D23" s="156"/>
      <c r="E23" s="171"/>
      <c r="F23" s="149"/>
      <c r="G23" s="166" t="s">
        <v>170</v>
      </c>
      <c r="H23" s="149"/>
      <c r="I23" s="149"/>
      <c r="J23" s="159" t="s">
        <v>671</v>
      </c>
      <c r="K23" s="160" t="s">
        <v>59</v>
      </c>
      <c r="L23" s="149" t="s">
        <v>60</v>
      </c>
    </row>
    <row r="24" spans="2:12" x14ac:dyDescent="0.15">
      <c r="B24" s="170" t="s">
        <v>533</v>
      </c>
      <c r="C24" s="156"/>
      <c r="D24" s="156"/>
      <c r="E24" s="171"/>
      <c r="F24" s="149"/>
      <c r="G24" s="166" t="s">
        <v>540</v>
      </c>
      <c r="H24" s="149"/>
      <c r="I24" s="149"/>
      <c r="J24" s="159" t="s">
        <v>672</v>
      </c>
      <c r="K24" s="160" t="s">
        <v>61</v>
      </c>
      <c r="L24" s="149" t="s">
        <v>62</v>
      </c>
    </row>
    <row r="25" spans="2:12" x14ac:dyDescent="0.15">
      <c r="B25" s="170" t="s">
        <v>749</v>
      </c>
      <c r="C25" s="156"/>
      <c r="D25" s="156"/>
      <c r="E25" s="171"/>
      <c r="F25" s="149"/>
      <c r="G25" s="166" t="s">
        <v>541</v>
      </c>
      <c r="H25" s="149"/>
      <c r="I25" s="149"/>
      <c r="J25" s="159" t="s">
        <v>673</v>
      </c>
      <c r="K25" s="160" t="s">
        <v>304</v>
      </c>
      <c r="L25" s="161" t="s">
        <v>307</v>
      </c>
    </row>
    <row r="26" spans="2:12" x14ac:dyDescent="0.15">
      <c r="B26" s="172"/>
      <c r="C26" s="156"/>
      <c r="D26" s="156"/>
      <c r="E26" s="171"/>
      <c r="F26" s="149"/>
      <c r="G26" s="166" t="s">
        <v>542</v>
      </c>
      <c r="H26" s="149"/>
      <c r="I26" s="149"/>
      <c r="J26" s="159" t="s">
        <v>674</v>
      </c>
      <c r="K26" s="160" t="s">
        <v>305</v>
      </c>
      <c r="L26" s="161" t="s">
        <v>306</v>
      </c>
    </row>
    <row r="27" spans="2:12" ht="14.25" thickBot="1" x14ac:dyDescent="0.2">
      <c r="B27" s="173"/>
      <c r="C27" s="174"/>
      <c r="D27" s="174"/>
      <c r="E27" s="175"/>
      <c r="F27" s="149"/>
      <c r="G27" s="166" t="s">
        <v>543</v>
      </c>
      <c r="H27" s="149"/>
      <c r="I27" s="149"/>
      <c r="J27" s="159" t="s">
        <v>675</v>
      </c>
      <c r="K27" s="160" t="s">
        <v>63</v>
      </c>
      <c r="L27" s="149" t="s">
        <v>64</v>
      </c>
    </row>
    <row r="28" spans="2:12" ht="14.25" thickBot="1" x14ac:dyDescent="0.2">
      <c r="B28" s="149"/>
      <c r="C28" s="149"/>
      <c r="D28" s="149"/>
      <c r="E28" s="149"/>
      <c r="F28" s="149"/>
      <c r="G28" s="166" t="s">
        <v>544</v>
      </c>
      <c r="H28" s="149"/>
      <c r="I28" s="149"/>
      <c r="J28" s="159" t="s">
        <v>676</v>
      </c>
      <c r="K28" s="160" t="s">
        <v>65</v>
      </c>
      <c r="L28" s="149" t="s">
        <v>66</v>
      </c>
    </row>
    <row r="29" spans="2:12" ht="14.25" thickBot="1" x14ac:dyDescent="0.2">
      <c r="B29" s="191" t="s">
        <v>344</v>
      </c>
      <c r="C29" s="345"/>
      <c r="D29" s="193" t="s">
        <v>345</v>
      </c>
      <c r="E29" s="196"/>
      <c r="F29" s="149"/>
      <c r="G29" s="166" t="s">
        <v>545</v>
      </c>
      <c r="H29" s="149"/>
      <c r="I29" s="149"/>
      <c r="J29" s="159" t="s">
        <v>677</v>
      </c>
      <c r="K29" s="160" t="s">
        <v>67</v>
      </c>
      <c r="L29" s="149" t="s">
        <v>68</v>
      </c>
    </row>
    <row r="30" spans="2:12" ht="14.25" thickTop="1" x14ac:dyDescent="0.15">
      <c r="B30" s="190"/>
      <c r="C30" s="346"/>
      <c r="D30" s="157"/>
      <c r="E30" s="195"/>
      <c r="F30" s="149"/>
      <c r="G30" s="166" t="s">
        <v>546</v>
      </c>
      <c r="H30" s="149"/>
      <c r="I30" s="149"/>
      <c r="J30" s="159" t="s">
        <v>678</v>
      </c>
      <c r="K30" s="160" t="s">
        <v>69</v>
      </c>
      <c r="L30" s="149" t="s">
        <v>70</v>
      </c>
    </row>
    <row r="31" spans="2:12" x14ac:dyDescent="0.15">
      <c r="B31" s="168" t="s">
        <v>4</v>
      </c>
      <c r="C31" s="347"/>
      <c r="D31" s="152" t="s">
        <v>4</v>
      </c>
      <c r="E31" s="169"/>
      <c r="F31" s="149"/>
      <c r="G31" s="166" t="s">
        <v>547</v>
      </c>
      <c r="H31" s="149"/>
      <c r="I31" s="149"/>
      <c r="J31" s="159" t="s">
        <v>679</v>
      </c>
      <c r="K31" s="160" t="s">
        <v>71</v>
      </c>
      <c r="L31" s="149" t="s">
        <v>72</v>
      </c>
    </row>
    <row r="32" spans="2:12" x14ac:dyDescent="0.15">
      <c r="B32" s="168" t="s">
        <v>9</v>
      </c>
      <c r="C32" s="347"/>
      <c r="D32" s="152" t="s">
        <v>9</v>
      </c>
      <c r="E32" s="169"/>
      <c r="F32" s="149"/>
      <c r="G32" s="166" t="s">
        <v>548</v>
      </c>
      <c r="H32" s="149"/>
      <c r="I32" s="149"/>
      <c r="J32" s="159" t="s">
        <v>73</v>
      </c>
      <c r="K32" s="160" t="s">
        <v>74</v>
      </c>
      <c r="L32" s="149" t="s">
        <v>75</v>
      </c>
    </row>
    <row r="33" spans="2:12" x14ac:dyDescent="0.15">
      <c r="B33" s="168" t="s">
        <v>14</v>
      </c>
      <c r="C33" s="347"/>
      <c r="D33" s="152" t="s">
        <v>14</v>
      </c>
      <c r="E33" s="169"/>
      <c r="F33" s="149"/>
      <c r="G33" s="166" t="s">
        <v>549</v>
      </c>
      <c r="H33" s="149"/>
      <c r="I33" s="149"/>
      <c r="J33" s="159" t="s">
        <v>680</v>
      </c>
      <c r="K33" s="160" t="s">
        <v>76</v>
      </c>
      <c r="L33" s="149" t="s">
        <v>77</v>
      </c>
    </row>
    <row r="34" spans="2:12" x14ac:dyDescent="0.15">
      <c r="B34" s="168" t="s">
        <v>20</v>
      </c>
      <c r="C34" s="347"/>
      <c r="D34" s="152" t="s">
        <v>20</v>
      </c>
      <c r="E34" s="169"/>
      <c r="F34" s="149"/>
      <c r="G34" s="149"/>
      <c r="H34" s="149"/>
      <c r="I34" s="149"/>
      <c r="J34" s="159" t="s">
        <v>681</v>
      </c>
      <c r="K34" s="160" t="s">
        <v>78</v>
      </c>
      <c r="L34" s="149" t="s">
        <v>79</v>
      </c>
    </row>
    <row r="35" spans="2:12" x14ac:dyDescent="0.15">
      <c r="B35" s="168" t="s">
        <v>25</v>
      </c>
      <c r="C35" s="347"/>
      <c r="D35" s="152" t="s">
        <v>25</v>
      </c>
      <c r="E35" s="169"/>
      <c r="F35" s="149"/>
      <c r="G35" s="149"/>
      <c r="H35" s="149"/>
      <c r="I35" s="149"/>
      <c r="J35" s="159" t="s">
        <v>682</v>
      </c>
      <c r="K35" s="160" t="s">
        <v>80</v>
      </c>
      <c r="L35" s="149" t="s">
        <v>81</v>
      </c>
    </row>
    <row r="36" spans="2:12" x14ac:dyDescent="0.15">
      <c r="B36" s="168" t="s">
        <v>31</v>
      </c>
      <c r="C36" s="347"/>
      <c r="D36" s="152" t="s">
        <v>31</v>
      </c>
      <c r="E36" s="169"/>
      <c r="F36" s="149"/>
      <c r="G36" s="149"/>
      <c r="H36" s="149"/>
      <c r="I36" s="149"/>
      <c r="J36" s="159" t="s">
        <v>683</v>
      </c>
      <c r="K36" s="160" t="s">
        <v>82</v>
      </c>
      <c r="L36" s="149" t="s">
        <v>83</v>
      </c>
    </row>
    <row r="37" spans="2:12" x14ac:dyDescent="0.15">
      <c r="B37" s="168" t="s">
        <v>88</v>
      </c>
      <c r="C37" s="347"/>
      <c r="D37" s="152" t="s">
        <v>88</v>
      </c>
      <c r="E37" s="169"/>
      <c r="F37" s="149"/>
      <c r="G37" s="149"/>
      <c r="H37" s="149"/>
      <c r="I37" s="149"/>
      <c r="J37" s="159" t="s">
        <v>684</v>
      </c>
      <c r="K37" s="160" t="s">
        <v>84</v>
      </c>
      <c r="L37" s="149" t="s">
        <v>85</v>
      </c>
    </row>
    <row r="38" spans="2:12" x14ac:dyDescent="0.15">
      <c r="B38" s="168" t="s">
        <v>525</v>
      </c>
      <c r="C38" s="347"/>
      <c r="D38" s="152" t="s">
        <v>550</v>
      </c>
      <c r="E38" s="169"/>
      <c r="F38" s="149"/>
      <c r="G38" s="149"/>
      <c r="H38" s="149"/>
      <c r="I38" s="149"/>
      <c r="J38" s="159" t="s">
        <v>685</v>
      </c>
      <c r="K38" s="160" t="s">
        <v>311</v>
      </c>
      <c r="L38" s="161" t="s">
        <v>310</v>
      </c>
    </row>
    <row r="39" spans="2:12" x14ac:dyDescent="0.15">
      <c r="B39" s="168" t="s">
        <v>523</v>
      </c>
      <c r="C39" s="347"/>
      <c r="D39" s="152" t="s">
        <v>551</v>
      </c>
      <c r="E39" s="169"/>
      <c r="F39" s="149"/>
      <c r="G39" s="149"/>
      <c r="H39" s="149"/>
      <c r="I39" s="149"/>
      <c r="J39" s="159" t="s">
        <v>686</v>
      </c>
      <c r="K39" s="160" t="s">
        <v>308</v>
      </c>
      <c r="L39" s="161" t="s">
        <v>309</v>
      </c>
    </row>
    <row r="40" spans="2:12" x14ac:dyDescent="0.15">
      <c r="B40" s="168" t="s">
        <v>526</v>
      </c>
      <c r="C40" s="347"/>
      <c r="D40" s="152" t="s">
        <v>598</v>
      </c>
      <c r="E40" s="169"/>
      <c r="F40" s="149"/>
      <c r="G40" s="149"/>
      <c r="H40" s="149"/>
      <c r="I40" s="149"/>
      <c r="J40" s="159" t="s">
        <v>687</v>
      </c>
      <c r="K40" s="160" t="s">
        <v>86</v>
      </c>
      <c r="L40" s="149" t="s">
        <v>87</v>
      </c>
    </row>
    <row r="41" spans="2:12" x14ac:dyDescent="0.15">
      <c r="B41" s="168" t="s">
        <v>97</v>
      </c>
      <c r="C41" s="347"/>
      <c r="D41" s="152" t="s">
        <v>97</v>
      </c>
      <c r="E41" s="169"/>
      <c r="F41" s="149"/>
      <c r="G41" s="149"/>
      <c r="H41" s="149"/>
      <c r="I41" s="149"/>
      <c r="J41" s="159" t="s">
        <v>688</v>
      </c>
      <c r="K41" s="160" t="s">
        <v>89</v>
      </c>
      <c r="L41" s="149" t="s">
        <v>90</v>
      </c>
    </row>
    <row r="42" spans="2:12" x14ac:dyDescent="0.15">
      <c r="B42" s="170" t="s">
        <v>527</v>
      </c>
      <c r="C42" s="347"/>
      <c r="D42" s="153" t="s">
        <v>527</v>
      </c>
      <c r="E42" s="169"/>
      <c r="F42" s="149"/>
      <c r="G42" s="149"/>
      <c r="H42" s="149"/>
      <c r="I42" s="149"/>
      <c r="J42" s="159" t="s">
        <v>689</v>
      </c>
      <c r="K42" s="160" t="s">
        <v>91</v>
      </c>
      <c r="L42" s="149" t="s">
        <v>92</v>
      </c>
    </row>
    <row r="43" spans="2:12" x14ac:dyDescent="0.15">
      <c r="B43" s="170" t="s">
        <v>528</v>
      </c>
      <c r="C43" s="347"/>
      <c r="D43" s="153" t="s">
        <v>528</v>
      </c>
      <c r="E43" s="169"/>
      <c r="F43" s="149"/>
      <c r="G43" s="149"/>
      <c r="H43" s="149"/>
      <c r="I43" s="149"/>
      <c r="J43" s="159" t="s">
        <v>690</v>
      </c>
      <c r="K43" s="160" t="s">
        <v>93</v>
      </c>
      <c r="L43" s="149" t="s">
        <v>94</v>
      </c>
    </row>
    <row r="44" spans="2:12" x14ac:dyDescent="0.15">
      <c r="B44" s="170" t="s">
        <v>529</v>
      </c>
      <c r="C44" s="348"/>
      <c r="D44" s="153" t="s">
        <v>529</v>
      </c>
      <c r="E44" s="169"/>
      <c r="F44" s="149"/>
      <c r="G44" s="149"/>
      <c r="H44" s="149"/>
      <c r="I44" s="149"/>
      <c r="J44" s="159" t="s">
        <v>691</v>
      </c>
      <c r="K44" s="160" t="s">
        <v>95</v>
      </c>
      <c r="L44" s="149" t="s">
        <v>96</v>
      </c>
    </row>
    <row r="45" spans="2:12" x14ac:dyDescent="0.15">
      <c r="B45" s="170" t="s">
        <v>530</v>
      </c>
      <c r="C45" s="348"/>
      <c r="D45" s="153" t="s">
        <v>530</v>
      </c>
      <c r="E45" s="169"/>
      <c r="F45" s="149"/>
      <c r="G45" s="149"/>
      <c r="H45" s="149"/>
      <c r="I45" s="149"/>
      <c r="J45" s="159" t="s">
        <v>692</v>
      </c>
      <c r="K45" s="160" t="s">
        <v>98</v>
      </c>
      <c r="L45" s="149" t="s">
        <v>99</v>
      </c>
    </row>
    <row r="46" spans="2:12" x14ac:dyDescent="0.15">
      <c r="B46" s="170" t="s">
        <v>531</v>
      </c>
      <c r="C46" s="348"/>
      <c r="D46" s="153" t="s">
        <v>599</v>
      </c>
      <c r="E46" s="171"/>
      <c r="F46" s="149"/>
      <c r="G46" s="149"/>
      <c r="H46" s="149"/>
      <c r="I46" s="149"/>
      <c r="J46" s="159" t="s">
        <v>693</v>
      </c>
      <c r="K46" s="160" t="s">
        <v>100</v>
      </c>
      <c r="L46" s="149" t="s">
        <v>101</v>
      </c>
    </row>
    <row r="47" spans="2:12" x14ac:dyDescent="0.15">
      <c r="B47" s="170" t="s">
        <v>532</v>
      </c>
      <c r="C47" s="348"/>
      <c r="D47" s="153" t="s">
        <v>600</v>
      </c>
      <c r="E47" s="171"/>
      <c r="F47" s="149"/>
      <c r="G47" s="149"/>
      <c r="H47" s="149"/>
      <c r="I47" s="149"/>
      <c r="J47" s="159" t="s">
        <v>694</v>
      </c>
      <c r="K47" s="160" t="s">
        <v>102</v>
      </c>
      <c r="L47" s="149" t="s">
        <v>103</v>
      </c>
    </row>
    <row r="48" spans="2:12" x14ac:dyDescent="0.15">
      <c r="B48" s="170" t="s">
        <v>533</v>
      </c>
      <c r="C48" s="348"/>
      <c r="D48" s="153" t="s">
        <v>601</v>
      </c>
      <c r="E48" s="171"/>
      <c r="F48" s="149"/>
      <c r="G48" s="149"/>
      <c r="H48" s="149"/>
      <c r="I48" s="149"/>
      <c r="J48" s="159" t="s">
        <v>104</v>
      </c>
      <c r="K48" s="160" t="s">
        <v>105</v>
      </c>
      <c r="L48" s="149" t="s">
        <v>106</v>
      </c>
    </row>
    <row r="49" spans="2:12" x14ac:dyDescent="0.15">
      <c r="B49" s="170" t="s">
        <v>534</v>
      </c>
      <c r="C49" s="348"/>
      <c r="D49" s="153" t="s">
        <v>604</v>
      </c>
      <c r="E49" s="171"/>
      <c r="F49" s="149"/>
      <c r="G49" s="149"/>
      <c r="H49" s="149"/>
      <c r="I49" s="149"/>
      <c r="J49" s="159" t="s">
        <v>695</v>
      </c>
      <c r="K49" s="160" t="s">
        <v>107</v>
      </c>
      <c r="L49" s="149" t="s">
        <v>108</v>
      </c>
    </row>
    <row r="50" spans="2:12" x14ac:dyDescent="0.15">
      <c r="B50" s="170" t="s">
        <v>535</v>
      </c>
      <c r="C50" s="348"/>
      <c r="D50" s="153" t="s">
        <v>602</v>
      </c>
      <c r="E50" s="171"/>
      <c r="F50" s="149"/>
      <c r="G50" s="149"/>
      <c r="H50" s="149"/>
      <c r="I50" s="149"/>
      <c r="J50" s="149"/>
      <c r="K50" s="149"/>
      <c r="L50" s="149"/>
    </row>
    <row r="51" spans="2:12" x14ac:dyDescent="0.15">
      <c r="B51" s="170" t="s">
        <v>536</v>
      </c>
      <c r="C51" s="348"/>
      <c r="D51" s="153" t="s">
        <v>536</v>
      </c>
      <c r="E51" s="171"/>
      <c r="F51" s="149"/>
      <c r="G51" s="149"/>
      <c r="H51" s="149"/>
      <c r="I51" s="149"/>
      <c r="J51" s="149"/>
      <c r="K51" s="149"/>
      <c r="L51" s="149"/>
    </row>
    <row r="52" spans="2:12" x14ac:dyDescent="0.15">
      <c r="B52" s="170" t="s">
        <v>537</v>
      </c>
      <c r="C52" s="348"/>
      <c r="D52" s="153" t="s">
        <v>588</v>
      </c>
      <c r="E52" s="171"/>
      <c r="F52" s="149"/>
      <c r="G52" s="149"/>
      <c r="H52" s="149"/>
      <c r="I52" s="149"/>
      <c r="J52" s="149"/>
      <c r="K52" s="149"/>
      <c r="L52" s="149"/>
    </row>
    <row r="53" spans="2:12" x14ac:dyDescent="0.15">
      <c r="B53" s="170" t="s">
        <v>538</v>
      </c>
      <c r="C53" s="348"/>
      <c r="D53" s="153" t="s">
        <v>603</v>
      </c>
      <c r="E53" s="171"/>
      <c r="F53" s="149"/>
      <c r="G53" s="149"/>
      <c r="H53" s="149"/>
      <c r="I53" s="149"/>
      <c r="J53" s="149"/>
      <c r="K53" s="149"/>
      <c r="L53" s="149"/>
    </row>
    <row r="54" spans="2:12" x14ac:dyDescent="0.15">
      <c r="B54" s="170" t="s">
        <v>539</v>
      </c>
      <c r="C54" s="348"/>
      <c r="D54" s="153" t="s">
        <v>538</v>
      </c>
      <c r="E54" s="171"/>
      <c r="F54" s="149"/>
      <c r="G54" s="149"/>
      <c r="H54" s="149"/>
      <c r="I54" s="149"/>
      <c r="J54" s="149"/>
      <c r="K54" s="149"/>
      <c r="L54" s="149"/>
    </row>
    <row r="55" spans="2:12" x14ac:dyDescent="0.15">
      <c r="B55" s="170" t="s">
        <v>524</v>
      </c>
      <c r="C55" s="348"/>
      <c r="D55" s="153" t="s">
        <v>589</v>
      </c>
      <c r="E55" s="171"/>
      <c r="F55" s="149"/>
      <c r="G55" s="149"/>
      <c r="H55" s="149"/>
      <c r="I55" s="149"/>
      <c r="J55" s="149"/>
      <c r="K55" s="149"/>
      <c r="L55" s="149"/>
    </row>
    <row r="56" spans="2:12" x14ac:dyDescent="0.15">
      <c r="B56" s="172"/>
      <c r="C56" s="348"/>
      <c r="D56" s="154"/>
      <c r="E56" s="353"/>
      <c r="F56" s="149"/>
      <c r="G56" s="149"/>
      <c r="H56" s="149"/>
      <c r="I56" s="149"/>
      <c r="J56" s="149"/>
      <c r="K56" s="149"/>
      <c r="L56" s="149"/>
    </row>
    <row r="57" spans="2:12" x14ac:dyDescent="0.15">
      <c r="B57" s="172"/>
      <c r="C57" s="348"/>
      <c r="D57" s="154"/>
      <c r="E57" s="353"/>
      <c r="F57" s="149"/>
      <c r="G57" s="149"/>
      <c r="H57" s="149"/>
      <c r="I57" s="149"/>
      <c r="J57" s="149"/>
      <c r="K57" s="149"/>
      <c r="L57" s="149"/>
    </row>
    <row r="58" spans="2:12" x14ac:dyDescent="0.15">
      <c r="B58" s="172"/>
      <c r="C58" s="348"/>
      <c r="D58" s="154"/>
      <c r="E58" s="353"/>
      <c r="F58" s="149"/>
      <c r="G58" s="149"/>
      <c r="H58" s="149"/>
      <c r="I58" s="149"/>
      <c r="J58" s="149"/>
      <c r="K58" s="149"/>
      <c r="L58" s="149"/>
    </row>
    <row r="59" spans="2:12" ht="14.25" thickBot="1" x14ac:dyDescent="0.2">
      <c r="B59" s="173"/>
      <c r="C59" s="354"/>
      <c r="D59" s="355"/>
      <c r="E59" s="356"/>
      <c r="F59" s="149"/>
      <c r="G59" s="149"/>
      <c r="H59" s="149"/>
      <c r="I59" s="149"/>
      <c r="J59" s="149"/>
      <c r="K59" s="149"/>
      <c r="L59" s="149"/>
    </row>
    <row r="60" spans="2:12" ht="14.25" thickBot="1" x14ac:dyDescent="0.2">
      <c r="B60" s="349"/>
      <c r="C60" s="349"/>
      <c r="D60" s="349"/>
      <c r="E60" s="349"/>
      <c r="F60" s="149"/>
      <c r="G60" s="149"/>
      <c r="H60" s="149"/>
      <c r="I60" s="149"/>
      <c r="J60" s="149"/>
      <c r="K60" s="149"/>
      <c r="L60" s="149"/>
    </row>
    <row r="61" spans="2:12" ht="14.25" thickBot="1" x14ac:dyDescent="0.2">
      <c r="B61" s="191" t="s">
        <v>348</v>
      </c>
      <c r="C61" s="193"/>
      <c r="D61" s="193" t="s">
        <v>349</v>
      </c>
      <c r="E61" s="196"/>
      <c r="F61" s="149"/>
      <c r="G61" s="149"/>
      <c r="H61" s="149"/>
      <c r="I61" s="149"/>
      <c r="J61" s="149"/>
      <c r="K61" s="149"/>
      <c r="L61" s="149"/>
    </row>
    <row r="62" spans="2:12" ht="14.25" thickTop="1" x14ac:dyDescent="0.15">
      <c r="B62" s="190"/>
      <c r="C62" s="157"/>
      <c r="D62" s="157"/>
      <c r="E62" s="195"/>
      <c r="F62" s="149"/>
      <c r="G62" s="149"/>
      <c r="H62" s="149"/>
      <c r="I62" s="149"/>
      <c r="J62" s="149"/>
      <c r="K62" s="149"/>
      <c r="L62" s="149"/>
    </row>
    <row r="63" spans="2:12" x14ac:dyDescent="0.15">
      <c r="B63" s="168" t="s">
        <v>584</v>
      </c>
      <c r="C63" s="158"/>
      <c r="D63" s="152" t="s">
        <v>592</v>
      </c>
      <c r="E63" s="169"/>
      <c r="F63" s="149"/>
      <c r="G63" s="149"/>
      <c r="H63" s="149"/>
      <c r="I63" s="149"/>
      <c r="J63" s="149"/>
      <c r="K63" s="149"/>
      <c r="L63" s="149"/>
    </row>
    <row r="64" spans="2:12" x14ac:dyDescent="0.15">
      <c r="B64" s="168" t="s">
        <v>593</v>
      </c>
      <c r="C64" s="158"/>
      <c r="D64" s="152" t="s">
        <v>594</v>
      </c>
      <c r="E64" s="169"/>
    </row>
    <row r="65" spans="2:6" x14ac:dyDescent="0.15">
      <c r="B65" s="168" t="s">
        <v>595</v>
      </c>
      <c r="C65" s="158"/>
      <c r="D65" s="152" t="s">
        <v>596</v>
      </c>
      <c r="E65" s="169"/>
      <c r="F65" s="149"/>
    </row>
    <row r="66" spans="2:6" x14ac:dyDescent="0.15">
      <c r="B66" s="168" t="s">
        <v>597</v>
      </c>
      <c r="C66" s="158"/>
      <c r="D66" s="167"/>
      <c r="E66" s="169"/>
      <c r="F66" s="149"/>
    </row>
    <row r="67" spans="2:6" x14ac:dyDescent="0.15">
      <c r="B67" s="170" t="s">
        <v>338</v>
      </c>
      <c r="C67" s="158"/>
      <c r="D67" s="167"/>
      <c r="E67" s="169"/>
      <c r="F67" s="149"/>
    </row>
    <row r="68" spans="2:6" x14ac:dyDescent="0.15">
      <c r="B68" s="350"/>
      <c r="C68" s="158"/>
      <c r="D68" s="167"/>
      <c r="E68" s="169"/>
      <c r="F68" s="149"/>
    </row>
    <row r="69" spans="2:6" x14ac:dyDescent="0.15">
      <c r="B69" s="350"/>
      <c r="C69" s="158"/>
      <c r="D69" s="167"/>
      <c r="E69" s="169"/>
      <c r="F69" s="149"/>
    </row>
    <row r="70" spans="2:6" x14ac:dyDescent="0.15">
      <c r="B70" s="350"/>
      <c r="C70" s="158"/>
      <c r="D70" s="167"/>
      <c r="E70" s="169"/>
      <c r="F70" s="149"/>
    </row>
    <row r="71" spans="2:6" ht="14.25" thickBot="1" x14ac:dyDescent="0.2">
      <c r="B71" s="351"/>
      <c r="C71" s="180"/>
      <c r="D71" s="352"/>
      <c r="E71" s="181"/>
      <c r="F71" s="149"/>
    </row>
    <row r="72" spans="2:6" ht="14.25" thickBot="1" x14ac:dyDescent="0.2">
      <c r="F72" s="149"/>
    </row>
    <row r="73" spans="2:6" ht="14.25" thickBot="1" x14ac:dyDescent="0.2">
      <c r="B73" s="191" t="s">
        <v>346</v>
      </c>
      <c r="C73" s="193"/>
      <c r="D73" s="572" t="s">
        <v>347</v>
      </c>
      <c r="E73" s="196"/>
      <c r="F73" s="149"/>
    </row>
    <row r="74" spans="2:6" ht="14.25" thickTop="1" x14ac:dyDescent="0.15">
      <c r="B74" s="190"/>
      <c r="C74" s="157"/>
      <c r="D74" s="573"/>
      <c r="E74" s="195"/>
      <c r="F74" s="149"/>
    </row>
    <row r="75" spans="2:6" x14ac:dyDescent="0.15">
      <c r="B75" s="168" t="s">
        <v>112</v>
      </c>
      <c r="C75" s="158"/>
      <c r="D75" s="574" t="s">
        <v>112</v>
      </c>
      <c r="E75" s="169"/>
      <c r="F75" s="149"/>
    </row>
    <row r="76" spans="2:6" x14ac:dyDescent="0.15">
      <c r="B76" s="168" t="s">
        <v>109</v>
      </c>
      <c r="C76" s="158"/>
      <c r="D76" s="574" t="s">
        <v>109</v>
      </c>
      <c r="E76" s="169"/>
      <c r="F76" s="149"/>
    </row>
    <row r="77" spans="2:6" x14ac:dyDescent="0.15">
      <c r="B77" s="168" t="s">
        <v>110</v>
      </c>
      <c r="C77" s="158"/>
      <c r="D77" s="574" t="s">
        <v>710</v>
      </c>
      <c r="E77" s="169"/>
      <c r="F77" s="149"/>
    </row>
    <row r="78" spans="2:6" x14ac:dyDescent="0.15">
      <c r="B78" s="168" t="s">
        <v>111</v>
      </c>
      <c r="C78" s="158"/>
      <c r="D78" s="574" t="s">
        <v>290</v>
      </c>
      <c r="E78" s="169"/>
      <c r="F78" s="149"/>
    </row>
    <row r="79" spans="2:6" x14ac:dyDescent="0.15">
      <c r="B79" s="168" t="s">
        <v>339</v>
      </c>
      <c r="C79" s="158"/>
      <c r="D79" s="574" t="s">
        <v>111</v>
      </c>
      <c r="E79" s="169"/>
      <c r="F79" s="149"/>
    </row>
    <row r="80" spans="2:6" x14ac:dyDescent="0.15">
      <c r="B80" s="168" t="s">
        <v>291</v>
      </c>
      <c r="C80" s="158"/>
      <c r="D80" s="574" t="s">
        <v>711</v>
      </c>
      <c r="E80" s="169"/>
      <c r="F80" s="149"/>
    </row>
    <row r="81" spans="2:7" x14ac:dyDescent="0.15">
      <c r="B81" s="172"/>
      <c r="C81" s="158"/>
      <c r="D81" s="575"/>
      <c r="E81" s="169"/>
      <c r="F81" s="149"/>
    </row>
    <row r="82" spans="2:7" x14ac:dyDescent="0.15">
      <c r="B82" s="172"/>
      <c r="C82" s="158"/>
      <c r="D82" s="575"/>
      <c r="E82" s="169"/>
      <c r="F82" s="149"/>
    </row>
    <row r="83" spans="2:7" ht="14.25" thickBot="1" x14ac:dyDescent="0.2">
      <c r="B83" s="176"/>
      <c r="C83" s="174"/>
      <c r="D83" s="576"/>
      <c r="E83" s="175"/>
      <c r="F83" s="149"/>
    </row>
    <row r="84" spans="2:7" ht="14.25" thickBot="1" x14ac:dyDescent="0.2">
      <c r="F84" s="149"/>
      <c r="G84" s="149"/>
    </row>
    <row r="85" spans="2:7" ht="14.25" thickBot="1" x14ac:dyDescent="0.2">
      <c r="B85" s="191" t="s">
        <v>590</v>
      </c>
      <c r="C85" s="193"/>
      <c r="D85" s="193" t="s">
        <v>591</v>
      </c>
      <c r="E85" s="196"/>
      <c r="F85" s="149"/>
      <c r="G85" s="149"/>
    </row>
    <row r="86" spans="2:7" ht="14.25" thickTop="1" x14ac:dyDescent="0.15">
      <c r="B86" s="190"/>
      <c r="C86" s="157"/>
      <c r="D86" s="157"/>
      <c r="E86" s="195"/>
      <c r="F86" s="149"/>
      <c r="G86" s="149"/>
    </row>
    <row r="87" spans="2:7" x14ac:dyDescent="0.15">
      <c r="B87" s="168" t="s">
        <v>4</v>
      </c>
      <c r="C87" s="158"/>
      <c r="D87" s="152" t="s">
        <v>4</v>
      </c>
      <c r="E87" s="169"/>
      <c r="F87" s="149"/>
      <c r="G87" s="149"/>
    </row>
    <row r="88" spans="2:7" x14ac:dyDescent="0.15">
      <c r="B88" s="168" t="s">
        <v>9</v>
      </c>
      <c r="C88" s="158"/>
      <c r="D88" s="152" t="s">
        <v>9</v>
      </c>
      <c r="E88" s="169"/>
    </row>
    <row r="89" spans="2:7" x14ac:dyDescent="0.15">
      <c r="B89" s="168" t="s">
        <v>584</v>
      </c>
      <c r="C89" s="158"/>
      <c r="D89" s="152" t="s">
        <v>584</v>
      </c>
      <c r="E89" s="169"/>
      <c r="F89" s="149"/>
      <c r="G89" s="149"/>
    </row>
    <row r="90" spans="2:7" x14ac:dyDescent="0.15">
      <c r="B90" s="168" t="s">
        <v>14</v>
      </c>
      <c r="C90" s="158"/>
      <c r="D90" s="152" t="s">
        <v>14</v>
      </c>
      <c r="E90" s="169"/>
      <c r="F90" s="149"/>
      <c r="G90" s="149"/>
    </row>
    <row r="91" spans="2:7" x14ac:dyDescent="0.15">
      <c r="B91" s="168" t="s">
        <v>525</v>
      </c>
      <c r="C91" s="158"/>
      <c r="D91" s="152" t="s">
        <v>585</v>
      </c>
      <c r="E91" s="169"/>
      <c r="F91" s="149"/>
      <c r="G91" s="149"/>
    </row>
    <row r="92" spans="2:7" x14ac:dyDescent="0.15">
      <c r="B92" s="168" t="s">
        <v>712</v>
      </c>
      <c r="C92" s="158"/>
      <c r="D92" s="152" t="s">
        <v>550</v>
      </c>
      <c r="E92" s="169"/>
      <c r="F92" s="149"/>
      <c r="G92" s="149"/>
    </row>
    <row r="93" spans="2:7" x14ac:dyDescent="0.15">
      <c r="B93" s="168" t="s">
        <v>523</v>
      </c>
      <c r="C93" s="158"/>
      <c r="D93" s="152" t="s">
        <v>713</v>
      </c>
      <c r="E93" s="169"/>
      <c r="F93" s="149"/>
      <c r="G93" s="149"/>
    </row>
    <row r="94" spans="2:7" x14ac:dyDescent="0.15">
      <c r="B94" s="168" t="s">
        <v>45</v>
      </c>
      <c r="C94" s="158"/>
      <c r="D94" s="152" t="s">
        <v>551</v>
      </c>
      <c r="E94" s="169"/>
      <c r="F94" s="149"/>
      <c r="G94" s="149"/>
    </row>
    <row r="95" spans="2:7" x14ac:dyDescent="0.15">
      <c r="B95" s="170" t="s">
        <v>48</v>
      </c>
      <c r="C95" s="158"/>
      <c r="D95" s="152" t="s">
        <v>45</v>
      </c>
      <c r="E95" s="169"/>
      <c r="F95" s="149"/>
      <c r="G95" s="149"/>
    </row>
    <row r="96" spans="2:7" x14ac:dyDescent="0.15">
      <c r="B96" s="170" t="s">
        <v>51</v>
      </c>
      <c r="C96" s="158"/>
      <c r="D96" s="153" t="s">
        <v>51</v>
      </c>
      <c r="E96" s="169"/>
      <c r="F96" s="149"/>
      <c r="G96" s="149"/>
    </row>
    <row r="97" spans="2:5" x14ac:dyDescent="0.15">
      <c r="B97" s="170" t="s">
        <v>55</v>
      </c>
      <c r="C97" s="156"/>
      <c r="D97" s="153" t="s">
        <v>454</v>
      </c>
      <c r="E97" s="169"/>
    </row>
    <row r="98" spans="2:5" x14ac:dyDescent="0.15">
      <c r="B98" s="170" t="s">
        <v>331</v>
      </c>
      <c r="C98" s="156"/>
      <c r="D98" s="153" t="s">
        <v>330</v>
      </c>
      <c r="E98" s="169"/>
    </row>
    <row r="99" spans="2:5" x14ac:dyDescent="0.15">
      <c r="B99" s="170" t="s">
        <v>333</v>
      </c>
      <c r="C99" s="156"/>
      <c r="D99" s="153" t="s">
        <v>332</v>
      </c>
      <c r="E99" s="169"/>
    </row>
    <row r="100" spans="2:5" x14ac:dyDescent="0.15">
      <c r="B100" s="170" t="s">
        <v>335</v>
      </c>
      <c r="C100" s="156"/>
      <c r="D100" s="153" t="s">
        <v>334</v>
      </c>
      <c r="E100" s="169"/>
    </row>
    <row r="101" spans="2:5" x14ac:dyDescent="0.15">
      <c r="B101" s="170" t="s">
        <v>336</v>
      </c>
      <c r="C101" s="156"/>
      <c r="D101" s="156"/>
      <c r="E101" s="169"/>
    </row>
    <row r="102" spans="2:5" x14ac:dyDescent="0.15">
      <c r="B102" s="170" t="s">
        <v>337</v>
      </c>
      <c r="C102" s="156"/>
      <c r="D102" s="156"/>
      <c r="E102" s="171"/>
    </row>
    <row r="103" spans="2:5" x14ac:dyDescent="0.15">
      <c r="B103" s="172"/>
      <c r="C103" s="156"/>
      <c r="D103" s="156"/>
      <c r="E103" s="171"/>
    </row>
    <row r="104" spans="2:5" x14ac:dyDescent="0.15">
      <c r="B104" s="172"/>
      <c r="C104" s="156"/>
      <c r="D104" s="156"/>
      <c r="E104" s="171"/>
    </row>
    <row r="105" spans="2:5" x14ac:dyDescent="0.15">
      <c r="B105" s="172"/>
      <c r="C105" s="156"/>
      <c r="D105" s="156"/>
      <c r="E105" s="171"/>
    </row>
    <row r="106" spans="2:5" x14ac:dyDescent="0.15">
      <c r="B106" s="172"/>
      <c r="C106" s="156"/>
      <c r="D106" s="156"/>
      <c r="E106" s="171"/>
    </row>
    <row r="107" spans="2:5" x14ac:dyDescent="0.15">
      <c r="B107" s="177"/>
      <c r="C107" s="156"/>
      <c r="D107" s="156"/>
      <c r="E107" s="171"/>
    </row>
    <row r="108" spans="2:5" x14ac:dyDescent="0.15">
      <c r="B108" s="172"/>
      <c r="C108" s="156"/>
      <c r="D108" s="156"/>
      <c r="E108" s="171"/>
    </row>
    <row r="109" spans="2:5" x14ac:dyDescent="0.15">
      <c r="B109" s="172"/>
      <c r="C109" s="156"/>
      <c r="D109" s="156"/>
      <c r="E109" s="171"/>
    </row>
    <row r="110" spans="2:5" ht="14.25" thickBot="1" x14ac:dyDescent="0.2">
      <c r="B110" s="173"/>
      <c r="C110" s="174"/>
      <c r="D110" s="174"/>
      <c r="E110" s="175"/>
    </row>
    <row r="111" spans="2:5" ht="14.25" thickBot="1" x14ac:dyDescent="0.2"/>
    <row r="112" spans="2:5" ht="14.25" thickBot="1" x14ac:dyDescent="0.2">
      <c r="B112" s="191" t="s">
        <v>350</v>
      </c>
      <c r="C112" s="193"/>
      <c r="D112" s="193" t="s">
        <v>351</v>
      </c>
      <c r="E112" s="196"/>
    </row>
    <row r="113" spans="2:5" ht="14.25" thickTop="1" x14ac:dyDescent="0.15">
      <c r="B113" s="190"/>
      <c r="C113" s="157"/>
      <c r="D113" s="157"/>
      <c r="E113" s="195"/>
    </row>
    <row r="114" spans="2:5" x14ac:dyDescent="0.15">
      <c r="B114" s="168" t="s">
        <v>31</v>
      </c>
      <c r="C114" s="158"/>
      <c r="D114" s="152" t="s">
        <v>28</v>
      </c>
      <c r="E114" s="169"/>
    </row>
    <row r="115" spans="2:5" x14ac:dyDescent="0.15">
      <c r="B115" s="168" t="s">
        <v>88</v>
      </c>
      <c r="C115" s="158"/>
      <c r="D115" s="152" t="s">
        <v>31</v>
      </c>
      <c r="E115" s="169"/>
    </row>
    <row r="116" spans="2:5" x14ac:dyDescent="0.15">
      <c r="B116" s="168" t="s">
        <v>552</v>
      </c>
      <c r="C116" s="158"/>
      <c r="D116" s="152" t="s">
        <v>88</v>
      </c>
      <c r="E116" s="169"/>
    </row>
    <row r="117" spans="2:5" x14ac:dyDescent="0.15">
      <c r="B117" s="178"/>
      <c r="C117" s="158"/>
      <c r="D117" s="152" t="s">
        <v>97</v>
      </c>
      <c r="E117" s="169"/>
    </row>
    <row r="118" spans="2:5" x14ac:dyDescent="0.15">
      <c r="B118" s="178"/>
      <c r="C118" s="158"/>
      <c r="D118" s="158"/>
      <c r="E118" s="169"/>
    </row>
    <row r="119" spans="2:5" x14ac:dyDescent="0.15">
      <c r="B119" s="178"/>
      <c r="C119" s="158"/>
      <c r="D119" s="158"/>
      <c r="E119" s="169"/>
    </row>
    <row r="120" spans="2:5" x14ac:dyDescent="0.15">
      <c r="B120" s="178"/>
      <c r="C120" s="158"/>
      <c r="D120" s="158"/>
      <c r="E120" s="169"/>
    </row>
    <row r="121" spans="2:5" ht="14.25" thickBot="1" x14ac:dyDescent="0.2">
      <c r="B121" s="179"/>
      <c r="C121" s="180"/>
      <c r="D121" s="180"/>
      <c r="E121" s="181"/>
    </row>
    <row r="122" spans="2:5" ht="14.25" thickBot="1" x14ac:dyDescent="0.2"/>
    <row r="123" spans="2:5" ht="14.25" thickBot="1" x14ac:dyDescent="0.2">
      <c r="B123" s="191" t="s">
        <v>183</v>
      </c>
      <c r="C123" s="192"/>
      <c r="D123" s="193" t="s">
        <v>184</v>
      </c>
      <c r="E123" s="194"/>
    </row>
    <row r="124" spans="2:5" ht="14.25" thickTop="1" x14ac:dyDescent="0.15">
      <c r="B124" s="190"/>
      <c r="C124" s="184"/>
      <c r="D124" s="157"/>
      <c r="E124" s="185"/>
    </row>
    <row r="125" spans="2:5" x14ac:dyDescent="0.15">
      <c r="B125" s="168" t="s">
        <v>340</v>
      </c>
      <c r="C125" s="186"/>
      <c r="D125" s="152" t="s">
        <v>39</v>
      </c>
      <c r="E125" s="187"/>
    </row>
    <row r="126" spans="2:5" ht="14.25" thickBot="1" x14ac:dyDescent="0.2">
      <c r="B126" s="182" t="s">
        <v>341</v>
      </c>
      <c r="C126" s="188"/>
      <c r="D126" s="183" t="s">
        <v>42</v>
      </c>
      <c r="E126" s="189"/>
    </row>
  </sheetData>
  <sheetProtection algorithmName="SHA-512" hashValue="UCCU63aTLdk5oQ+43G6AE3cQfeSIC5ku2PPisXpg4bZ9GqvpPHm4HrJFyBwmZelqmzTw2Cg5YZsE2nbDiXSvhA==" saltValue="vObQ5pmVrmrWkzidQNHBC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申込方法</vt:lpstr>
      <vt:lpstr>総括申込</vt:lpstr>
      <vt:lpstr>第1回記録会-男子</vt:lpstr>
      <vt:lpstr>第1回記録会-女子</vt:lpstr>
      <vt:lpstr>第1回記録会-ﾘﾚｰ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2022-02-13T08:34:04Z</dcterms:modified>
</cp:coreProperties>
</file>