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defaultThemeVersion="124226"/>
  <xr:revisionPtr revIDLastSave="0" documentId="13_ncr:1_{C2FD3715-5326-47E0-B70D-4EEF67DDEBBF}" xr6:coauthVersionLast="47" xr6:coauthVersionMax="47" xr10:uidLastSave="{00000000-0000-0000-0000-000000000000}"/>
  <bookViews>
    <workbookView xWindow="19080" yWindow="-120" windowWidth="29040" windowHeight="15990" activeTab="1" xr2:uid="{91E4798E-8B8B-4421-8075-BAECC2D19872}"/>
  </bookViews>
  <sheets>
    <sheet name="申込方法" sheetId="19" r:id="rId1"/>
    <sheet name="総括申込" sheetId="2" r:id="rId2"/>
    <sheet name="U16-男子" sheetId="6" r:id="rId3"/>
    <sheet name="U16-女子" sheetId="7" r:id="rId4"/>
    <sheet name="コード表" sheetId="17" state="hidden" r:id="rId5"/>
  </sheets>
  <definedNames>
    <definedName name="_1記録会女子">コード表!$D$3:$D$22</definedName>
    <definedName name="_1記録会男子">コード表!$B$3:$B$25</definedName>
    <definedName name="_2記録会女子">コード表!$D$62:$D$65</definedName>
    <definedName name="_2記録会男子">コード表!$B$62:$B$67</definedName>
    <definedName name="_3記録会女子">コード表!$D$86:$D$99</definedName>
    <definedName name="_3記録会男子">コード表!$B$86:$B$102</definedName>
    <definedName name="_県選女子">コード表!$D$30:$D$55</definedName>
    <definedName name="_県選男子">コード表!$B$30:$B$55</definedName>
    <definedName name="_国選女子">コード表!$D$74:$D$80</definedName>
    <definedName name="_国選男子">コード表!$B$74:$B$80</definedName>
    <definedName name="_xlnm.Print_Area" localSheetId="3">'U16-女子'!$A$5:$AJ$54</definedName>
    <definedName name="_xlnm.Print_Area" localSheetId="2">'U16-男子'!$A$5:$AJ$54</definedName>
    <definedName name="_xlnm.Print_Area" localSheetId="0">申込方法!$A$1:$AA$283</definedName>
    <definedName name="_xlnm.Print_Area" localSheetId="1">総括申込!$A$1:$V$45</definedName>
    <definedName name="_xlnm.Print_Titles" localSheetId="3">'U16-女子'!$1:$3</definedName>
    <definedName name="_xlnm.Print_Titles" localSheetId="2">'U16-男子'!$1:$3</definedName>
    <definedName name="U16_女子">コード表!$D$113:$D$120</definedName>
    <definedName name="U16_男子">コード表!$B$113:$B$119</definedName>
    <definedName name="ﾘﾚｰﾁｰﾑｺｰﾄﾞ">コード表!$G$22:$G$33</definedName>
    <definedName name="ﾘﾚｰ女子">コード表!$D$135:$D$137</definedName>
    <definedName name="ﾘﾚｰ男子">コード表!$B$135:$B$137</definedName>
    <definedName name="記録会ﾘﾚｰ女子">コード表!$D$135:$D$136</definedName>
    <definedName name="記録会ﾘﾚｰ男子">コード表!$B$135:$B$136</definedName>
    <definedName name="選手区分">コード表!$G$11:$G$15</definedName>
    <definedName name="団体区分">コード表!$G$3:$G$7</definedName>
    <definedName name="長距離女子">コード表!$D$124:$D$127</definedName>
    <definedName name="長距離男子">コード表!$B$124:$B$126</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74" i="7" l="1"/>
  <c r="BA73" i="7"/>
  <c r="BA72" i="7"/>
  <c r="BA71" i="7"/>
  <c r="BA70" i="7"/>
  <c r="BA69" i="7"/>
  <c r="BA68" i="7"/>
  <c r="BA67" i="7"/>
  <c r="BA66" i="7"/>
  <c r="BA65" i="7"/>
  <c r="BA64" i="7"/>
  <c r="BA63" i="7"/>
  <c r="BA62" i="7"/>
  <c r="BA61" i="7"/>
  <c r="BA60" i="7"/>
  <c r="BA59" i="7"/>
  <c r="BA58" i="7"/>
  <c r="BA57" i="7"/>
  <c r="BA56" i="7"/>
  <c r="BA55" i="7"/>
  <c r="BA54" i="7"/>
  <c r="BA53" i="7"/>
  <c r="BA52" i="7"/>
  <c r="BA51" i="7"/>
  <c r="BA50" i="7"/>
  <c r="BA49" i="7"/>
  <c r="BA48" i="7"/>
  <c r="BA47" i="7"/>
  <c r="BA46" i="7"/>
  <c r="BA45" i="7"/>
  <c r="BA44" i="7"/>
  <c r="BA43" i="7"/>
  <c r="BA42" i="7"/>
  <c r="BA41" i="7"/>
  <c r="BA40" i="7"/>
  <c r="BA39" i="7"/>
  <c r="BA38" i="7"/>
  <c r="BA37" i="7"/>
  <c r="BA36" i="7"/>
  <c r="BA35" i="7"/>
  <c r="BA34" i="7"/>
  <c r="BA33" i="7"/>
  <c r="BA32" i="7"/>
  <c r="BA31" i="7"/>
  <c r="BA30" i="7"/>
  <c r="BA29" i="7"/>
  <c r="BA28" i="7"/>
  <c r="BA27" i="7"/>
  <c r="BA26" i="7"/>
  <c r="BA25" i="7"/>
  <c r="BA24" i="7"/>
  <c r="BA23" i="7"/>
  <c r="BA22" i="7"/>
  <c r="BA21" i="7"/>
  <c r="BA20" i="7"/>
  <c r="BA19" i="7"/>
  <c r="BA18" i="7"/>
  <c r="BA17" i="7"/>
  <c r="BA16" i="7"/>
  <c r="BA15" i="7"/>
  <c r="BA14" i="7"/>
  <c r="BA13" i="7"/>
  <c r="BA12" i="7"/>
  <c r="BA11" i="7"/>
  <c r="BA10" i="7"/>
  <c r="BA9" i="7"/>
  <c r="BA8" i="7"/>
  <c r="BA7" i="7"/>
  <c r="BA6" i="7"/>
  <c r="BA5" i="7"/>
  <c r="BA76" i="7"/>
  <c r="BA76" i="6"/>
  <c r="BA6" i="6"/>
  <c r="BA7" i="6"/>
  <c r="BA8" i="6"/>
  <c r="BA9" i="6"/>
  <c r="BA10" i="6"/>
  <c r="BA11" i="6"/>
  <c r="BA12" i="6"/>
  <c r="BA13" i="6"/>
  <c r="BA14" i="6"/>
  <c r="BA15" i="6"/>
  <c r="BA16" i="6"/>
  <c r="BA17" i="6"/>
  <c r="BA18" i="6"/>
  <c r="BA19" i="6"/>
  <c r="BA20" i="6"/>
  <c r="BA21" i="6"/>
  <c r="BA22" i="6"/>
  <c r="BA23" i="6"/>
  <c r="BA24" i="6"/>
  <c r="BA25" i="6"/>
  <c r="BA26" i="6"/>
  <c r="BA27" i="6"/>
  <c r="BA28" i="6"/>
  <c r="BA29" i="6"/>
  <c r="BA30" i="6"/>
  <c r="BA31" i="6"/>
  <c r="BA32" i="6"/>
  <c r="BA33" i="6"/>
  <c r="BA34" i="6"/>
  <c r="BA35" i="6"/>
  <c r="BA36" i="6"/>
  <c r="BA37" i="6"/>
  <c r="BA38" i="6"/>
  <c r="BA39"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5" i="6"/>
  <c r="B76" i="7" l="1"/>
  <c r="B76" i="6"/>
  <c r="BD74" i="7"/>
  <c r="BC74" i="7"/>
  <c r="BC73" i="7"/>
  <c r="BD73" i="7" s="1"/>
  <c r="BD72" i="7"/>
  <c r="BC72" i="7"/>
  <c r="BC71" i="7"/>
  <c r="BD71" i="7" s="1"/>
  <c r="BD70" i="7"/>
  <c r="BC70" i="7"/>
  <c r="BC69" i="7"/>
  <c r="BD69" i="7" s="1"/>
  <c r="BD68" i="7"/>
  <c r="BC68" i="7"/>
  <c r="BC67" i="7"/>
  <c r="BD67" i="7" s="1"/>
  <c r="BD66" i="7"/>
  <c r="BC66" i="7"/>
  <c r="BC65" i="7"/>
  <c r="BD65" i="7" s="1"/>
  <c r="BD64" i="7"/>
  <c r="BC64" i="7"/>
  <c r="BC63" i="7"/>
  <c r="BD63" i="7" s="1"/>
  <c r="BD62" i="7"/>
  <c r="BC62" i="7"/>
  <c r="BC61" i="7"/>
  <c r="BD61" i="7" s="1"/>
  <c r="BD60" i="7"/>
  <c r="BC60" i="7"/>
  <c r="BC59" i="7"/>
  <c r="BD59" i="7" s="1"/>
  <c r="BD58" i="7"/>
  <c r="BC58" i="7"/>
  <c r="BC57" i="7"/>
  <c r="BD57" i="7" s="1"/>
  <c r="BD56" i="7"/>
  <c r="BC56" i="7"/>
  <c r="BC55" i="7"/>
  <c r="BD55" i="7" s="1"/>
  <c r="BD54" i="7"/>
  <c r="BC54" i="7"/>
  <c r="BC53" i="7"/>
  <c r="BD53" i="7" s="1"/>
  <c r="BD52" i="7"/>
  <c r="BC52" i="7"/>
  <c r="BC51" i="7"/>
  <c r="BD51" i="7" s="1"/>
  <c r="BD50" i="7"/>
  <c r="BC50" i="7"/>
  <c r="BC49" i="7"/>
  <c r="BD49" i="7" s="1"/>
  <c r="BD48" i="7"/>
  <c r="BC48" i="7"/>
  <c r="BC47" i="7"/>
  <c r="BD47" i="7" s="1"/>
  <c r="BD46" i="7"/>
  <c r="BC46" i="7"/>
  <c r="BC45" i="7"/>
  <c r="BD45" i="7" s="1"/>
  <c r="BD44" i="7"/>
  <c r="BC44" i="7"/>
  <c r="BC43" i="7"/>
  <c r="BD43" i="7" s="1"/>
  <c r="BD42" i="7"/>
  <c r="BC42" i="7"/>
  <c r="BC41" i="7"/>
  <c r="BD41" i="7" s="1"/>
  <c r="BD40" i="7"/>
  <c r="BC40" i="7"/>
  <c r="BC39" i="7"/>
  <c r="BD39" i="7" s="1"/>
  <c r="BD38" i="7"/>
  <c r="BC38" i="7"/>
  <c r="BC37" i="7"/>
  <c r="BD37" i="7" s="1"/>
  <c r="BD36" i="7"/>
  <c r="BC36" i="7"/>
  <c r="BC35" i="7"/>
  <c r="BD35" i="7" s="1"/>
  <c r="BD34" i="7"/>
  <c r="BC34" i="7"/>
  <c r="BC33" i="7"/>
  <c r="BD33" i="7" s="1"/>
  <c r="BD32" i="7"/>
  <c r="BC32" i="7"/>
  <c r="BC31" i="7"/>
  <c r="BD31" i="7" s="1"/>
  <c r="BD30" i="7"/>
  <c r="BC30" i="7"/>
  <c r="BC29" i="7"/>
  <c r="BD29" i="7" s="1"/>
  <c r="BD28" i="7"/>
  <c r="BC28" i="7"/>
  <c r="BC27" i="7"/>
  <c r="BD27" i="7" s="1"/>
  <c r="BD26" i="7"/>
  <c r="BC26" i="7"/>
  <c r="BC25" i="7"/>
  <c r="BD25" i="7" s="1"/>
  <c r="BD24" i="7"/>
  <c r="BC24" i="7"/>
  <c r="BC23" i="7"/>
  <c r="BD23" i="7" s="1"/>
  <c r="BD22" i="7"/>
  <c r="BC22" i="7"/>
  <c r="BC21" i="7"/>
  <c r="BD21" i="7" s="1"/>
  <c r="BD20" i="7"/>
  <c r="BC20" i="7"/>
  <c r="BC19" i="7"/>
  <c r="BD19" i="7" s="1"/>
  <c r="BD18" i="7"/>
  <c r="BC18" i="7"/>
  <c r="BC17" i="7"/>
  <c r="BD17" i="7" s="1"/>
  <c r="BD16" i="7"/>
  <c r="BC16" i="7"/>
  <c r="BC15" i="7"/>
  <c r="BD15" i="7" s="1"/>
  <c r="BD14" i="7"/>
  <c r="BC14" i="7"/>
  <c r="BC13" i="7"/>
  <c r="BD13" i="7" s="1"/>
  <c r="BD12" i="7"/>
  <c r="BC12" i="7"/>
  <c r="BC11" i="7"/>
  <c r="BD11" i="7" s="1"/>
  <c r="BD10" i="7"/>
  <c r="BC10" i="7"/>
  <c r="BC9" i="7"/>
  <c r="BD9" i="7" s="1"/>
  <c r="BD8" i="7"/>
  <c r="BC8" i="7"/>
  <c r="BC7" i="7"/>
  <c r="BD7" i="7" s="1"/>
  <c r="BC6" i="7"/>
  <c r="BD6" i="7" s="1"/>
  <c r="BC5" i="7"/>
  <c r="BD5" i="7" s="1"/>
  <c r="BD13" i="6"/>
  <c r="BD14" i="6"/>
  <c r="BD15" i="6"/>
  <c r="BD16" i="6"/>
  <c r="BD17" i="6"/>
  <c r="BD18" i="6"/>
  <c r="BD19" i="6"/>
  <c r="BD20" i="6"/>
  <c r="BD21" i="6"/>
  <c r="BD22" i="6"/>
  <c r="BD23" i="6"/>
  <c r="BD24" i="6"/>
  <c r="BD25" i="6"/>
  <c r="BD26" i="6"/>
  <c r="BD27" i="6"/>
  <c r="BD28" i="6"/>
  <c r="BD29" i="6"/>
  <c r="BD30" i="6"/>
  <c r="BD31" i="6"/>
  <c r="BD32" i="6"/>
  <c r="BD33" i="6"/>
  <c r="BD34" i="6"/>
  <c r="BD35" i="6"/>
  <c r="BD36" i="6"/>
  <c r="BD37" i="6"/>
  <c r="BD38" i="6"/>
  <c r="BD39" i="6"/>
  <c r="BD40" i="6"/>
  <c r="BD41" i="6"/>
  <c r="BD42" i="6"/>
  <c r="BD43" i="6"/>
  <c r="BD44" i="6"/>
  <c r="BD45" i="6"/>
  <c r="BD46" i="6"/>
  <c r="BD47" i="6"/>
  <c r="BD48" i="6"/>
  <c r="BD49" i="6"/>
  <c r="BD50" i="6"/>
  <c r="BD51" i="6"/>
  <c r="BD52" i="6"/>
  <c r="BD53" i="6"/>
  <c r="BD54" i="6"/>
  <c r="BD55" i="6"/>
  <c r="BD56" i="6"/>
  <c r="BD57" i="6"/>
  <c r="BD58" i="6"/>
  <c r="BD59" i="6"/>
  <c r="BD60" i="6"/>
  <c r="BD61" i="6"/>
  <c r="BD62" i="6"/>
  <c r="BD63" i="6"/>
  <c r="BD64" i="6"/>
  <c r="BD65" i="6"/>
  <c r="BD66" i="6"/>
  <c r="BD67" i="6"/>
  <c r="BD68" i="6"/>
  <c r="BD69" i="6"/>
  <c r="BD70" i="6"/>
  <c r="BD71" i="6"/>
  <c r="BD72" i="6"/>
  <c r="BD73" i="6"/>
  <c r="BD74" i="6"/>
  <c r="AM76" i="7" l="1"/>
  <c r="AG76" i="7"/>
  <c r="AF76" i="7"/>
  <c r="AE76" i="7"/>
  <c r="AA76" i="7"/>
  <c r="Z76" i="7"/>
  <c r="Y76" i="7"/>
  <c r="U76" i="7"/>
  <c r="T76" i="7"/>
  <c r="S76" i="7"/>
  <c r="M76" i="7"/>
  <c r="Q17" i="2"/>
  <c r="S76" i="6"/>
  <c r="T76" i="6"/>
  <c r="AV76" i="7" l="1"/>
  <c r="AQ76" i="7"/>
  <c r="D17" i="2" s="1"/>
  <c r="AO76" i="7"/>
  <c r="AW76" i="7"/>
  <c r="L17" i="2" s="1"/>
  <c r="AS76" i="7"/>
  <c r="AU76" i="7"/>
  <c r="AP76" i="7"/>
  <c r="AR76" i="7"/>
  <c r="AT76" i="7"/>
  <c r="H17" i="2" s="1"/>
  <c r="AG76" i="6" l="1"/>
  <c r="AF76" i="6"/>
  <c r="AE76" i="6"/>
  <c r="AA76" i="6"/>
  <c r="Z76" i="6"/>
  <c r="Y76" i="6"/>
  <c r="U76" i="6"/>
  <c r="Q16" i="2"/>
  <c r="M76" i="6"/>
  <c r="Z16" i="2"/>
  <c r="Y16" i="2"/>
  <c r="BC6" i="6"/>
  <c r="BC7" i="6"/>
  <c r="BD7" i="6" s="1"/>
  <c r="BC8" i="6"/>
  <c r="BD8" i="6" s="1"/>
  <c r="BC9" i="6"/>
  <c r="BD9" i="6" s="1"/>
  <c r="BC10" i="6"/>
  <c r="BD10" i="6" s="1"/>
  <c r="BC11" i="6"/>
  <c r="BD11" i="6" s="1"/>
  <c r="BC12" i="6"/>
  <c r="BD12" i="6" s="1"/>
  <c r="BC13" i="6"/>
  <c r="BC14" i="6"/>
  <c r="BC15" i="6"/>
  <c r="BC16" i="6"/>
  <c r="BC17" i="6"/>
  <c r="BC18" i="6"/>
  <c r="BC19" i="6"/>
  <c r="BC20" i="6"/>
  <c r="BC21" i="6"/>
  <c r="BC22" i="6"/>
  <c r="BC23" i="6"/>
  <c r="BC24" i="6"/>
  <c r="BC25" i="6"/>
  <c r="BC26" i="6"/>
  <c r="BC27" i="6"/>
  <c r="BC28" i="6"/>
  <c r="BC29" i="6"/>
  <c r="BC30" i="6"/>
  <c r="BC31" i="6"/>
  <c r="BC32" i="6"/>
  <c r="BC33" i="6"/>
  <c r="BC34" i="6"/>
  <c r="BC35" i="6"/>
  <c r="BC36" i="6"/>
  <c r="BC37" i="6"/>
  <c r="BC38" i="6"/>
  <c r="BC39" i="6"/>
  <c r="BC40" i="6"/>
  <c r="BC41" i="6"/>
  <c r="BC42" i="6"/>
  <c r="BC43" i="6"/>
  <c r="BC44" i="6"/>
  <c r="BC45" i="6"/>
  <c r="BC46" i="6"/>
  <c r="BC47" i="6"/>
  <c r="BC48" i="6"/>
  <c r="BC49" i="6"/>
  <c r="BC50" i="6"/>
  <c r="BC51" i="6"/>
  <c r="BC52" i="6"/>
  <c r="BC53" i="6"/>
  <c r="BC54" i="6"/>
  <c r="BC55" i="6"/>
  <c r="BC56" i="6"/>
  <c r="BC57" i="6"/>
  <c r="BC58" i="6"/>
  <c r="BC59" i="6"/>
  <c r="BC60" i="6"/>
  <c r="BC61" i="6"/>
  <c r="BC62" i="6"/>
  <c r="BC63" i="6"/>
  <c r="BC64" i="6"/>
  <c r="BC65" i="6"/>
  <c r="BC66" i="6"/>
  <c r="BC67" i="6"/>
  <c r="BC68" i="6"/>
  <c r="BC69" i="6"/>
  <c r="BC70" i="6"/>
  <c r="BC71" i="6"/>
  <c r="BC72" i="6"/>
  <c r="BC73" i="6"/>
  <c r="BC74" i="6"/>
  <c r="BC5" i="6"/>
  <c r="BD6" i="6" l="1"/>
  <c r="BD5" i="6"/>
  <c r="X16" i="2"/>
  <c r="S17" i="2" l="1"/>
  <c r="BA16" i="2" l="1"/>
  <c r="S16" i="2"/>
  <c r="AZ16" i="2" s="1"/>
  <c r="AF1" i="7"/>
  <c r="AF1" i="6"/>
  <c r="AB1" i="7"/>
  <c r="AB1" i="6"/>
  <c r="T17" i="2" l="1"/>
  <c r="T16" i="2"/>
  <c r="S18" i="2"/>
  <c r="T18" i="2" l="1"/>
  <c r="B1" i="6" l="1"/>
  <c r="B1" i="7"/>
  <c r="AM76" i="6" l="1"/>
  <c r="AW16" i="2"/>
  <c r="AW76" i="6" l="1"/>
  <c r="L16" i="2" s="1"/>
  <c r="L18" i="2" s="1"/>
  <c r="AU76" i="6"/>
  <c r="AS76" i="6"/>
  <c r="AV76" i="6"/>
  <c r="AT76" i="6"/>
  <c r="H16" i="2" s="1"/>
  <c r="H18" i="2" s="1"/>
  <c r="AR76" i="6"/>
  <c r="AP76" i="6"/>
  <c r="AO76" i="6"/>
  <c r="AQ76" i="6"/>
  <c r="D16" i="2" s="1"/>
  <c r="D18" i="2" s="1"/>
  <c r="V18" i="2"/>
  <c r="Z9" i="2" l="1"/>
  <c r="Y9" i="2"/>
  <c r="AU16" i="2" l="1"/>
  <c r="J17" i="2"/>
  <c r="AS16" i="2" s="1"/>
  <c r="K17" i="2"/>
  <c r="AT16" i="2" s="1"/>
  <c r="K16" i="2"/>
  <c r="AI16" i="2" s="1"/>
  <c r="J16" i="2"/>
  <c r="AH16" i="2" s="1"/>
  <c r="F16" i="2"/>
  <c r="AE16" i="2" s="1"/>
  <c r="AK16" i="2"/>
  <c r="AG16" i="2"/>
  <c r="F17" i="2"/>
  <c r="AP16" i="2" s="1"/>
  <c r="AV16" i="2"/>
  <c r="AY16" i="2" l="1"/>
  <c r="R17" i="2"/>
  <c r="AX16" i="2"/>
  <c r="R16" i="2"/>
  <c r="AL16" i="2"/>
  <c r="AJ16" i="2"/>
  <c r="B17" i="2"/>
  <c r="AM16" i="2" s="1"/>
  <c r="AR16" i="2"/>
  <c r="AD16" i="2"/>
  <c r="B16" i="2"/>
  <c r="AB16" i="2" s="1"/>
  <c r="Q18" i="2"/>
  <c r="K18" i="2"/>
  <c r="J18" i="2"/>
  <c r="F18" i="2"/>
  <c r="M17" i="2"/>
  <c r="M16" i="2"/>
  <c r="G16" i="2" l="1"/>
  <c r="AF16" i="2" s="1"/>
  <c r="G17" i="2"/>
  <c r="AQ16" i="2" s="1"/>
  <c r="C17" i="2"/>
  <c r="AN16" i="2" s="1"/>
  <c r="AO16" i="2"/>
  <c r="B18" i="2"/>
  <c r="C16" i="2"/>
  <c r="AC16" i="2" s="1"/>
  <c r="R18" i="2"/>
  <c r="M18" i="2"/>
  <c r="BC16" i="2" l="1"/>
  <c r="BB16" i="2"/>
  <c r="I16" i="2"/>
  <c r="I17" i="2"/>
  <c r="G18" i="2"/>
  <c r="E17" i="2"/>
  <c r="E16" i="2"/>
  <c r="C18" i="2"/>
  <c r="U16" i="2" l="1"/>
  <c r="U17" i="2"/>
  <c r="I18" i="2"/>
  <c r="E18" i="2"/>
  <c r="U18" i="2" l="1"/>
  <c r="BD16" i="2" l="1"/>
  <c r="R38" i="2"/>
</calcChain>
</file>

<file path=xl/sharedStrings.xml><?xml version="1.0" encoding="utf-8"?>
<sst xmlns="http://schemas.openxmlformats.org/spreadsheetml/2006/main" count="1365" uniqueCount="721">
  <si>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</si>
  <si>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</si>
  <si>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</si>
  <si>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</si>
  <si>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</si>
  <si>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</si>
  <si>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</si>
  <si>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</si>
  <si>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</si>
  <si>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</si>
  <si>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</si>
  <si>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</si>
  <si>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</si>
  <si>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</si>
  <si>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</si>
  <si>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</si>
  <si>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</si>
  <si>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</si>
  <si>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</si>
  <si>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</si>
  <si>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</si>
  <si>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</si>
  <si>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</si>
  <si>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</si>
  <si>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</si>
  <si>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</si>
  <si>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</si>
  <si>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</si>
  <si>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</si>
  <si>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</si>
  <si>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</si>
  <si>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</si>
  <si>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</si>
  <si>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</si>
  <si>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</si>
  <si>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</si>
  <si>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</si>
  <si>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</si>
  <si>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</si>
  <si>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</si>
  <si>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</si>
  <si>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</si>
  <si>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</si>
  <si>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</si>
  <si>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</si>
  <si>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</si>
  <si>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</si>
  <si>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</si>
  <si>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</si>
  <si>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</si>
  <si>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</si>
  <si>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</si>
  <si>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</si>
  <si>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</si>
  <si>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</si>
  <si>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</si>
  <si>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</si>
  <si>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</si>
  <si>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</si>
  <si>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</si>
  <si>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</si>
  <si>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</si>
  <si>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</si>
  <si>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</si>
  <si>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</si>
  <si>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</si>
  <si>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</si>
  <si>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</si>
  <si>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</si>
  <si>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</si>
  <si>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</si>
  <si>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</si>
  <si>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</si>
  <si>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</si>
  <si>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</si>
  <si>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</si>
  <si>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</si>
  <si>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</si>
  <si>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</si>
  <si>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</si>
  <si>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</si>
  <si>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</si>
  <si>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</si>
  <si>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</si>
  <si>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</si>
  <si>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</si>
  <si>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</si>
  <si>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</si>
  <si>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</si>
  <si>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</si>
  <si>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</si>
  <si>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</si>
  <si>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</si>
  <si>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</si>
  <si>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</si>
  <si>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</si>
  <si>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</si>
  <si>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</si>
  <si>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</si>
  <si>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</si>
  <si>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</si>
  <si>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</si>
  <si>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</si>
  <si>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</si>
  <si>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</si>
  <si>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</si>
  <si>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</si>
  <si>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</si>
  <si>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</si>
  <si>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</si>
  <si>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</si>
  <si>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</si>
  <si>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</si>
  <si>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</si>
  <si>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</si>
  <si>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</si>
  <si>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</si>
  <si>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</si>
  <si>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</si>
  <si>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</si>
  <si>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</si>
  <si>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</si>
  <si>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</si>
  <si>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</si>
  <si>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</si>
  <si>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</si>
  <si>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</si>
  <si>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</si>
  <si>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</si>
  <si>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</si>
  <si>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</si>
  <si>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</si>
  <si>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</si>
  <si>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</si>
  <si>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</si>
  <si>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</si>
  <si>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</si>
  <si>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</si>
  <si>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</si>
  <si>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参加料
(ｘ800円)</t>
    <rPh sb="0" eb="2">
      <t>サンカ</t>
    </rPh>
    <rPh sb="2" eb="3">
      <t>リョウ</t>
    </rPh>
    <rPh sb="9" eb="10">
      <t>エン</t>
    </rPh>
    <phoneticPr fontId="3"/>
  </si>
  <si>
    <t>参加料
（ｘ500円）</t>
    <rPh sb="0" eb="2">
      <t>サンカ</t>
    </rPh>
    <rPh sb="2" eb="3">
      <t>リョウ</t>
    </rPh>
    <rPh sb="9" eb="10">
      <t>エン</t>
    </rPh>
    <phoneticPr fontId="3"/>
  </si>
  <si>
    <t>人数</t>
    <rPh sb="0" eb="2">
      <t>ニンズウ</t>
    </rPh>
    <phoneticPr fontId="3"/>
  </si>
  <si>
    <t>金額計</t>
    <rPh sb="0" eb="2">
      <t>キンガク</t>
    </rPh>
    <rPh sb="2" eb="3">
      <t>ケイ</t>
    </rPh>
    <phoneticPr fontId="3"/>
  </si>
  <si>
    <t>計</t>
    <rPh sb="0" eb="1">
      <t>ケイ</t>
    </rPh>
    <phoneticPr fontId="3"/>
  </si>
  <si>
    <t>権者</t>
    <rPh sb="0" eb="1">
      <t>ケン</t>
    </rPh>
    <rPh sb="1" eb="2">
      <t>シャ</t>
    </rPh>
    <phoneticPr fontId="3"/>
  </si>
  <si>
    <t>参加料
(ｘ1200円)</t>
    <rPh sb="0" eb="2">
      <t>サンカ</t>
    </rPh>
    <rPh sb="2" eb="3">
      <t>リョウ</t>
    </rPh>
    <rPh sb="10" eb="11">
      <t>エン</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</si>
  <si>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</si>
  <si>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</si>
  <si>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</si>
  <si>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</si>
  <si>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</si>
  <si>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</si>
  <si>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</si>
  <si>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</si>
  <si>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</si>
  <si>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</si>
  <si>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</si>
  <si>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</si>
  <si>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</si>
  <si>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</si>
  <si>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</si>
  <si>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</si>
  <si>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</si>
  <si>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8"/>
  </si>
  <si>
    <t>例</t>
    <rPh sb="0" eb="1">
      <t>レイ</t>
    </rPh>
    <phoneticPr fontId="3"/>
  </si>
  <si>
    <t>123456</t>
  </si>
  <si>
    <t>-0.3</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</si>
  <si>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</si>
  <si>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</si>
  <si>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</si>
  <si>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</si>
  <si>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</si>
  <si>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ﾘﾚｰﾁｰﾑｺｰﾄﾞ</t>
    <phoneticPr fontId="1"/>
  </si>
  <si>
    <t>ﾘﾚｰ男子</t>
    <rPh sb="3" eb="5">
      <t>ダンシ</t>
    </rPh>
    <phoneticPr fontId="3"/>
  </si>
  <si>
    <t>ﾘﾚｰ女子</t>
    <rPh sb="3" eb="5">
      <t>ジョシ</t>
    </rPh>
    <phoneticPr fontId="3"/>
  </si>
  <si>
    <t>所属名</t>
    <rPh sb="0" eb="2">
      <t>ショゾク</t>
    </rPh>
    <rPh sb="2" eb="3">
      <t>メイ</t>
    </rPh>
    <phoneticPr fontId="1"/>
  </si>
  <si>
    <t>男</t>
    <rPh sb="0" eb="1">
      <t>オトコ</t>
    </rPh>
    <phoneticPr fontId="1"/>
  </si>
  <si>
    <t>女</t>
    <rPh sb="0" eb="1">
      <t>オンナ</t>
    </rPh>
    <phoneticPr fontId="1"/>
  </si>
  <si>
    <t>資格記録</t>
    <rPh sb="0" eb="2">
      <t>シカク</t>
    </rPh>
    <rPh sb="2" eb="4">
      <t>キロク</t>
    </rPh>
    <phoneticPr fontId="4"/>
  </si>
  <si>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</si>
  <si>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</si>
  <si>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</si>
  <si>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</si>
  <si>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神奈川陸協主催大会-競技会申込方法</t>
    <rPh sb="0" eb="3">
      <t>カナガワ</t>
    </rPh>
    <rPh sb="2" eb="4">
      <t>リッキョウ</t>
    </rPh>
    <rPh sb="4" eb="6">
      <t>シュサイ</t>
    </rPh>
    <rPh sb="6" eb="8">
      <t>タイカイ</t>
    </rPh>
    <rPh sb="10" eb="13">
      <t>キョウギカイ</t>
    </rPh>
    <rPh sb="13" eb="15">
      <t>モウシコミ</t>
    </rPh>
    <rPh sb="15" eb="17">
      <t>ホウホウ</t>
    </rPh>
    <phoneticPr fontId="3"/>
  </si>
  <si>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</si>
  <si>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</si>
  <si>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</si>
  <si>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</si>
  <si>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</si>
  <si>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</si>
  <si>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</si>
  <si>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</si>
  <si>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</si>
  <si>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</si>
  <si>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</si>
  <si>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神奈川陸上競技協会</t>
    <rPh sb="0" eb="3">
      <t>カナガワ</t>
    </rPh>
    <rPh sb="3" eb="5">
      <t>リクジョウ</t>
    </rPh>
    <rPh sb="5" eb="7">
      <t>キョウギ</t>
    </rPh>
    <rPh sb="7" eb="9">
      <t>キョウカイ</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</si>
  <si>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</si>
  <si>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</si>
  <si>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</si>
  <si>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</si>
  <si>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</si>
  <si>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</si>
  <si>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</si>
  <si>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</si>
  <si>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</si>
  <si>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</si>
  <si>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</si>
  <si>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</si>
  <si>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</si>
  <si>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</si>
  <si>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</si>
  <si>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</si>
  <si>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</si>
  <si>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</si>
  <si>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</si>
  <si>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</si>
  <si>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</si>
  <si>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</si>
  <si>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県陸協付与№</t>
    <rPh sb="0" eb="1">
      <t>ケン</t>
    </rPh>
    <rPh sb="1" eb="3">
      <t>リッキョウ</t>
    </rPh>
    <rPh sb="3" eb="5">
      <t>フヨ</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</si>
  <si>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</si>
  <si>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</si>
  <si>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</si>
  <si>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</si>
  <si>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</si>
  <si>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</si>
  <si>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</si>
  <si>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</si>
  <si>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</si>
  <si>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</si>
  <si>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</si>
  <si>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</si>
  <si>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</si>
  <si>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</si>
  <si>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</si>
  <si>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</si>
  <si>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</si>
  <si>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</si>
  <si>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</si>
  <si>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</si>
  <si>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</si>
  <si>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</si>
  <si>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</si>
  <si>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</si>
  <si>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</si>
  <si>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</si>
  <si>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</si>
  <si>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</si>
  <si>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</si>
  <si>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</si>
  <si>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月/日</t>
    <rPh sb="0" eb="1">
      <t>ツキ</t>
    </rPh>
    <rPh sb="2" eb="3">
      <t>ニチ</t>
    </rPh>
    <phoneticPr fontId="1"/>
  </si>
  <si>
    <t>競技会名</t>
    <rPh sb="0" eb="3">
      <t>キョウギカイ</t>
    </rPh>
    <rPh sb="3" eb="4">
      <t>メイ</t>
    </rPh>
    <phoneticPr fontId="1"/>
  </si>
  <si>
    <t>県総体西予選</t>
    <rPh sb="0" eb="1">
      <t>ケン</t>
    </rPh>
    <rPh sb="1" eb="3">
      <t>ソウタイ</t>
    </rPh>
    <rPh sb="3" eb="4">
      <t>ニシ</t>
    </rPh>
    <rPh sb="4" eb="6">
      <t>ヨセン</t>
    </rPh>
    <phoneticPr fontId="1"/>
  </si>
  <si>
    <t>8/31</t>
    <phoneticPr fontId="1"/>
  </si>
  <si>
    <t>西暦yymmdd</t>
    <rPh sb="0" eb="2">
      <t>セイレキ</t>
    </rPh>
    <phoneticPr fontId="3"/>
  </si>
  <si>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</si>
  <si>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5/3</t>
    <phoneticPr fontId="1"/>
  </si>
  <si>
    <t>4x400mR</t>
    <phoneticPr fontId="1"/>
  </si>
  <si>
    <t>3</t>
    <phoneticPr fontId="1"/>
  </si>
  <si>
    <t>1281</t>
    <phoneticPr fontId="1"/>
  </si>
  <si>
    <t>1089</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</si>
  <si>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</si>
  <si>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</si>
  <si>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</si>
  <si>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</si>
  <si>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</si>
  <si>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</si>
  <si>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</si>
  <si>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</si>
  <si>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</si>
  <si>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</si>
  <si>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</si>
  <si>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</si>
  <si>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</si>
  <si>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</si>
  <si>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</si>
  <si>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</si>
  <si>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</si>
  <si>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</si>
  <si>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</si>
  <si>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</si>
  <si>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</si>
  <si>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</si>
  <si>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</si>
  <si>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</si>
  <si>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</si>
  <si>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</si>
  <si>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</si>
  <si>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t>
    <phoneticPr fontId="1"/>
  </si>
  <si>
    <t>少B100mH(0.762)</t>
    <rPh sb="0" eb="1">
      <t>ショウ</t>
    </rPh>
    <phoneticPr fontId="3"/>
  </si>
  <si>
    <t>少共110ｍJH(0.991)</t>
    <rPh sb="0" eb="1">
      <t>ショウ</t>
    </rPh>
    <rPh sb="1" eb="2">
      <t>キョウ</t>
    </rPh>
    <phoneticPr fontId="1"/>
  </si>
  <si>
    <t>※最下段の【振込】は必ず記載のこと。</t>
    <rPh sb="1" eb="4">
      <t>サイカダン</t>
    </rPh>
    <rPh sb="6" eb="8">
      <t>フリコミ</t>
    </rPh>
    <rPh sb="10" eb="11">
      <t>カナラ</t>
    </rPh>
    <rPh sb="12" eb="14">
      <t>キサイ</t>
    </rPh>
    <phoneticPr fontId="3"/>
  </si>
  <si>
    <t>記録会</t>
    <rPh sb="0" eb="2">
      <t>キロク</t>
    </rPh>
    <rPh sb="2" eb="3">
      <t>カイ</t>
    </rPh>
    <phoneticPr fontId="1"/>
  </si>
  <si>
    <t>記録会</t>
    <rPh sb="0" eb="3">
      <t>キロクカイ</t>
    </rPh>
    <phoneticPr fontId="1"/>
  </si>
  <si>
    <t>長距離</t>
    <rPh sb="0" eb="3">
      <t>チョウキョリ</t>
    </rPh>
    <phoneticPr fontId="1"/>
  </si>
  <si>
    <t>第2回</t>
    <rPh sb="0" eb="1">
      <t>ダイ</t>
    </rPh>
    <rPh sb="2" eb="3">
      <t>カイ</t>
    </rPh>
    <phoneticPr fontId="1"/>
  </si>
  <si>
    <t>選手権</t>
    <rPh sb="0" eb="3">
      <t>センシュケン</t>
    </rPh>
    <phoneticPr fontId="1"/>
  </si>
  <si>
    <t>第1回</t>
    <rPh sb="0" eb="1">
      <t>ダイ</t>
    </rPh>
    <rPh sb="2" eb="3">
      <t>カイ</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</si>
  <si>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</si>
  <si>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</si>
  <si>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</si>
  <si>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</si>
  <si>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</si>
  <si>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</si>
  <si>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</si>
  <si>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</si>
  <si>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</si>
  <si>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</si>
  <si>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</si>
  <si>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</si>
  <si>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</si>
  <si>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</si>
  <si>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</si>
  <si>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</si>
  <si>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</si>
  <si>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</si>
  <si>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</si>
  <si>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</si>
  <si>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</si>
  <si>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</si>
  <si>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</si>
  <si>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</si>
  <si>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</si>
  <si>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</si>
  <si>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</si>
  <si>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</si>
  <si>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</si>
  <si>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</si>
  <si>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</si>
  <si>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110mH(1.067)</t>
    <phoneticPr fontId="1"/>
  </si>
  <si>
    <t>110mJH(0.991)</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</si>
  <si>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</si>
  <si>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</si>
  <si>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</si>
  <si>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</si>
  <si>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</si>
  <si>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</si>
  <si>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</si>
  <si>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</si>
  <si>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</si>
  <si>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</si>
  <si>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</si>
  <si>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</si>
  <si>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</si>
  <si>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</si>
  <si>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</si>
  <si>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</si>
  <si>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</si>
  <si>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</si>
  <si>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</si>
  <si>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</si>
  <si>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</si>
  <si>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</si>
  <si>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</si>
  <si>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</si>
  <si>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</si>
  <si>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</si>
  <si>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</si>
  <si>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</si>
  <si>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</si>
  <si>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</si>
  <si>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</si>
  <si>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</si>
  <si>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</si>
  <si>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</si>
  <si>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</si>
  <si>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</si>
  <si>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</si>
  <si>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</si>
  <si>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</si>
  <si>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</si>
  <si>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</si>
  <si>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</si>
  <si>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</si>
  <si>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</si>
  <si>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</si>
  <si>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</si>
  <si>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</si>
  <si>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</si>
  <si>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</si>
  <si>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</si>
  <si>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</si>
  <si>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</si>
  <si>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</si>
  <si>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</si>
  <si>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</si>
  <si>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</si>
  <si>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</si>
  <si>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</si>
  <si>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</si>
  <si>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</si>
  <si>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</si>
  <si>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</si>
  <si>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</si>
  <si>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</si>
  <si>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</si>
  <si>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</si>
  <si>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</si>
  <si>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</si>
  <si>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</si>
  <si>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</si>
  <si>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県陸協でのプログラム編成時、問合せ事項が発生した場合に連絡する携帯電話番号（090-1234-5678の形式で）を入力する。</t>
    <rPh sb="0" eb="1">
      <t>ケン</t>
    </rPh>
    <rPh sb="1" eb="3">
      <t>リッキョウ</t>
    </rPh>
    <rPh sb="10" eb="12">
      <t>ヘンセイ</t>
    </rPh>
    <rPh sb="12" eb="13">
      <t>ジ</t>
    </rPh>
    <rPh sb="14" eb="16">
      <t>トイアワ</t>
    </rPh>
    <rPh sb="17" eb="19">
      <t>ジコウ</t>
    </rPh>
    <rPh sb="20" eb="22">
      <t>ハッセイ</t>
    </rPh>
    <rPh sb="24" eb="26">
      <t>バアイ</t>
    </rPh>
    <rPh sb="27" eb="29">
      <t>レンラク</t>
    </rPh>
    <rPh sb="31" eb="33">
      <t>ケイタイ</t>
    </rPh>
    <rPh sb="33" eb="35">
      <t>デンワ</t>
    </rPh>
    <rPh sb="35" eb="37">
      <t>バンゴウ</t>
    </rPh>
    <rPh sb="52" eb="54">
      <t>ケイシキ</t>
    </rPh>
    <rPh sb="57" eb="59">
      <t>ニュウリョク</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</si>
  <si>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</si>
  <si>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</si>
  <si>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</si>
  <si>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県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0" eb="1">
      <t>ケン</t>
    </rPh>
    <rPh sb="1" eb="4">
      <t>センシュケン</t>
    </rPh>
    <rPh sb="7" eb="10">
      <t>ゼンネンド</t>
    </rPh>
    <rPh sb="10" eb="13">
      <t>センシュケン</t>
    </rPh>
    <rPh sb="13" eb="14">
      <t>シャ</t>
    </rPh>
    <rPh sb="15" eb="17">
      <t>コジン</t>
    </rPh>
    <rPh sb="17" eb="19">
      <t>モウシコミ</t>
    </rPh>
    <rPh sb="20" eb="22">
      <t>ガイトウ</t>
    </rPh>
    <rPh sb="22" eb="24">
      <t>シュモク</t>
    </rPh>
    <rPh sb="29" eb="30">
      <t>フク</t>
    </rPh>
    <rPh sb="36" eb="37">
      <t>シルシ</t>
    </rPh>
    <rPh sb="38" eb="39">
      <t>ツ</t>
    </rPh>
    <rPh sb="48" eb="50">
      <t>トウガイ</t>
    </rPh>
    <rPh sb="50" eb="52">
      <t>シュモク</t>
    </rPh>
    <rPh sb="53" eb="55">
      <t>サンカ</t>
    </rPh>
    <rPh sb="55" eb="56">
      <t>リョウ</t>
    </rPh>
    <rPh sb="57" eb="59">
      <t>メンジョ</t>
    </rPh>
    <rPh sb="68" eb="70">
      <t>キョウカ</t>
    </rPh>
    <rPh sb="72" eb="74">
      <t>チョウフク</t>
    </rPh>
    <rPh sb="76" eb="78">
      <t>バアイ</t>
    </rPh>
    <rPh sb="79" eb="81">
      <t>キョウカ</t>
    </rPh>
    <rPh sb="82" eb="84">
      <t>ユウセン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</si>
  <si>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</si>
  <si>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各競技会個人申込データの入力/申込書作成の際は、参加資格等各競技会の大会要項に基づいて行うこと。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4" eb="36">
      <t>タイカイ</t>
    </rPh>
    <rPh sb="36" eb="38">
      <t>ヨウコウ</t>
    </rPh>
    <rPh sb="39" eb="40">
      <t>モト</t>
    </rPh>
    <rPh sb="43" eb="44">
      <t>オコナ</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</si>
  <si>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</si>
  <si>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県陸協が主催する競技会は、原則として登録都道府県が「神奈川」の競技者だけが参加できる。他都道府県登録の競技者については、県陸協が特別に認めた場合および強化普及委員会が「ふるさと選手の可能性」として指定された競技者だけが参加できる。ただし、記録は公認されるがオープン扱いとなる。</t>
    <rPh sb="0" eb="1">
      <t>ケン</t>
    </rPh>
    <rPh sb="1" eb="3">
      <t>リッキョウ</t>
    </rPh>
    <rPh sb="4" eb="6">
      <t>シュサイ</t>
    </rPh>
    <rPh sb="8" eb="11">
      <t>キョウギカイ</t>
    </rPh>
    <rPh sb="13" eb="15">
      <t>ゲンソク</t>
    </rPh>
    <rPh sb="18" eb="20">
      <t>トウロク</t>
    </rPh>
    <rPh sb="20" eb="24">
      <t>トドウフケン</t>
    </rPh>
    <rPh sb="26" eb="29">
      <t>カナガワ</t>
    </rPh>
    <rPh sb="31" eb="34">
      <t>キョウギシャ</t>
    </rPh>
    <rPh sb="37" eb="39">
      <t>サンカ</t>
    </rPh>
    <rPh sb="43" eb="44">
      <t>ホカ</t>
    </rPh>
    <rPh sb="44" eb="48">
      <t>トドウフケン</t>
    </rPh>
    <rPh sb="48" eb="50">
      <t>トウロク</t>
    </rPh>
    <rPh sb="51" eb="54">
      <t>キョウギシャ</t>
    </rPh>
    <rPh sb="60" eb="61">
      <t>ケン</t>
    </rPh>
    <rPh sb="61" eb="63">
      <t>リッキョウ</t>
    </rPh>
    <rPh sb="64" eb="66">
      <t>トクベツ</t>
    </rPh>
    <rPh sb="67" eb="68">
      <t>ミト</t>
    </rPh>
    <rPh sb="70" eb="72">
      <t>バアイ</t>
    </rPh>
    <rPh sb="75" eb="77">
      <t>キョウカ</t>
    </rPh>
    <rPh sb="77" eb="79">
      <t>フキュウ</t>
    </rPh>
    <rPh sb="79" eb="82">
      <t>イインカイ</t>
    </rPh>
    <rPh sb="88" eb="90">
      <t>センシュ</t>
    </rPh>
    <rPh sb="91" eb="94">
      <t>カノウセイ</t>
    </rPh>
    <rPh sb="98" eb="100">
      <t>シテイ</t>
    </rPh>
    <rPh sb="103" eb="106">
      <t>キョウギシャ</t>
    </rPh>
    <rPh sb="109" eb="111">
      <t>サンカ</t>
    </rPh>
    <rPh sb="119" eb="121">
      <t>キロク</t>
    </rPh>
    <rPh sb="122" eb="124">
      <t>コウニン</t>
    </rPh>
    <rPh sb="132" eb="133">
      <t>アツカ</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</si>
  <si>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</si>
  <si>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</si>
  <si>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</si>
  <si>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</si>
  <si>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</si>
  <si>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</si>
  <si>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</si>
  <si>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</si>
  <si>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県陸協強化普及委員会から「強化選手」として指定された競技者は「○」印を選択する。</t>
    <rPh sb="0" eb="1">
      <t>ケン</t>
    </rPh>
    <rPh sb="1" eb="3">
      <t>リッキョウ</t>
    </rPh>
    <rPh sb="3" eb="5">
      <t>キョウカ</t>
    </rPh>
    <rPh sb="5" eb="7">
      <t>フキュウ</t>
    </rPh>
    <rPh sb="7" eb="10">
      <t>イインカイ</t>
    </rPh>
    <rPh sb="13" eb="15">
      <t>キョウカ</t>
    </rPh>
    <rPh sb="15" eb="17">
      <t>センシュ</t>
    </rPh>
    <rPh sb="21" eb="23">
      <t>シテイ</t>
    </rPh>
    <rPh sb="26" eb="29">
      <t>キョウギシャ</t>
    </rPh>
    <rPh sb="33" eb="34">
      <t>シルシ</t>
    </rPh>
    <rPh sb="35" eb="37">
      <t>センタク</t>
    </rPh>
    <phoneticPr fontId="1"/>
  </si>
  <si>
    <t>「強化選手」はリレーを除く全種目の参加料が免除される。また、ナンバーは強化普及委員会から「特別ナンバー」が指示されるので、そのナンバーを「県陸協付与№」欄に入力する。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0">
      <t>ケン</t>
    </rPh>
    <rPh sb="70" eb="72">
      <t>リッキョウ</t>
    </rPh>
    <rPh sb="72" eb="74">
      <t>フヨ</t>
    </rPh>
    <rPh sb="76" eb="77">
      <t>ラン</t>
    </rPh>
    <rPh sb="78" eb="80">
      <t>ニュウリョク</t>
    </rPh>
    <phoneticPr fontId="1"/>
  </si>
  <si>
    <t>県陸協及び強化普及委員会が参加を認めた、神奈川以外の都道府県に登録している競技者は、この欄で登録都道府県を選択する。</t>
    <rPh sb="0" eb="1">
      <t>ケン</t>
    </rPh>
    <rPh sb="1" eb="3">
      <t>リッキョウ</t>
    </rPh>
    <rPh sb="3" eb="4">
      <t>オヨ</t>
    </rPh>
    <rPh sb="5" eb="7">
      <t>キョウカ</t>
    </rPh>
    <rPh sb="7" eb="9">
      <t>フキュウ</t>
    </rPh>
    <rPh sb="9" eb="12">
      <t>イインカイ</t>
    </rPh>
    <rPh sb="13" eb="15">
      <t>サンカ</t>
    </rPh>
    <rPh sb="16" eb="17">
      <t>ミト</t>
    </rPh>
    <rPh sb="20" eb="23">
      <t>カナガワ</t>
    </rPh>
    <rPh sb="23" eb="25">
      <t>イガイ</t>
    </rPh>
    <rPh sb="26" eb="30">
      <t>トドウフケン</t>
    </rPh>
    <rPh sb="31" eb="33">
      <t>トウロク</t>
    </rPh>
    <rPh sb="37" eb="40">
      <t>キョウギシャ</t>
    </rPh>
    <rPh sb="44" eb="45">
      <t>ラン</t>
    </rPh>
    <rPh sb="46" eb="48">
      <t>トウロク</t>
    </rPh>
    <rPh sb="48" eb="50">
      <t>トドウ</t>
    </rPh>
    <rPh sb="50" eb="52">
      <t>フケン</t>
    </rPh>
    <rPh sb="53" eb="55">
      <t>センタク</t>
    </rPh>
    <phoneticPr fontId="1"/>
  </si>
  <si>
    <t>種目1～3（または1～4）</t>
    <rPh sb="0" eb="2">
      <t>シュモク</t>
    </rPh>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</si>
  <si>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</si>
  <si>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</si>
  <si>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権（県選手権の申込だけ）</t>
    <rPh sb="0" eb="1">
      <t>ケン</t>
    </rPh>
    <rPh sb="2" eb="3">
      <t>ケン</t>
    </rPh>
    <rPh sb="3" eb="6">
      <t>センシュケン</t>
    </rPh>
    <rPh sb="7" eb="9">
      <t>モウシコミ</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</si>
  <si>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</si>
  <si>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県選手権の混成競技も、ここで「十種」、「七種」を必ず選択入力する。混成競技申込時はさらに「選手権-混成記録明細」シートに大会要項記載の必要事項を入力する。</t>
    <rPh sb="0" eb="1">
      <t>ケン</t>
    </rPh>
    <rPh sb="1" eb="4">
      <t>センシュケン</t>
    </rPh>
    <rPh sb="5" eb="7">
      <t>コンセイ</t>
    </rPh>
    <rPh sb="7" eb="9">
      <t>キョウギ</t>
    </rPh>
    <rPh sb="15" eb="17">
      <t>ジュウシュ</t>
    </rPh>
    <rPh sb="20" eb="22">
      <t>ナナシュ</t>
    </rPh>
    <rPh sb="24" eb="25">
      <t>カナラ</t>
    </rPh>
    <rPh sb="26" eb="28">
      <t>センタク</t>
    </rPh>
    <rPh sb="28" eb="30">
      <t>ニュウリョク</t>
    </rPh>
    <rPh sb="33" eb="35">
      <t>コンセイ</t>
    </rPh>
    <rPh sb="35" eb="37">
      <t>キョウギ</t>
    </rPh>
    <rPh sb="37" eb="39">
      <t>モウシコミ</t>
    </rPh>
    <rPh sb="39" eb="40">
      <t>ジ</t>
    </rPh>
    <rPh sb="45" eb="48">
      <t>センシュケン</t>
    </rPh>
    <rPh sb="60" eb="62">
      <t>タイカイ</t>
    </rPh>
    <rPh sb="62" eb="64">
      <t>ヨウコウ</t>
    </rPh>
    <rPh sb="64" eb="66">
      <t>キサイ</t>
    </rPh>
    <rPh sb="67" eb="71">
      <t>ヒツヨウジコウ</t>
    </rPh>
    <rPh sb="72" eb="74">
      <t>ニュウリョク</t>
    </rPh>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</si>
  <si>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</si>
  <si>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国体選考会では、申込種目の規格に合致した公認最高記録を資格記録として入力する。大会要項で《参加標準記録》が設定されている場合は、《参加標準記録》をクリアしている必要がある。入力記録に基づいてプログラム編成が行われる。</t>
    <rPh sb="0" eb="1">
      <t>ケン</t>
    </rPh>
    <rPh sb="1" eb="4">
      <t>センシュケン</t>
    </rPh>
    <rPh sb="5" eb="7">
      <t>コクタイ</t>
    </rPh>
    <rPh sb="7" eb="10">
      <t>センコウカイ</t>
    </rPh>
    <rPh sb="13" eb="15">
      <t>モウシコミ</t>
    </rPh>
    <rPh sb="15" eb="17">
      <t>シュモク</t>
    </rPh>
    <rPh sb="18" eb="20">
      <t>キカク</t>
    </rPh>
    <rPh sb="21" eb="23">
      <t>ガッチ</t>
    </rPh>
    <rPh sb="25" eb="27">
      <t>コウニン</t>
    </rPh>
    <rPh sb="27" eb="29">
      <t>サイコウ</t>
    </rPh>
    <rPh sb="29" eb="31">
      <t>キロク</t>
    </rPh>
    <rPh sb="32" eb="34">
      <t>シカク</t>
    </rPh>
    <rPh sb="34" eb="36">
      <t>キロク</t>
    </rPh>
    <rPh sb="39" eb="41">
      <t>ニュウリョク</t>
    </rPh>
    <rPh sb="44" eb="46">
      <t>タイカイ</t>
    </rPh>
    <rPh sb="46" eb="48">
      <t>ヨウコウ</t>
    </rPh>
    <rPh sb="50" eb="52">
      <t>サンカ</t>
    </rPh>
    <rPh sb="52" eb="54">
      <t>ヒョウジュン</t>
    </rPh>
    <rPh sb="54" eb="56">
      <t>キロク</t>
    </rPh>
    <rPh sb="58" eb="60">
      <t>セッテイ</t>
    </rPh>
    <rPh sb="65" eb="67">
      <t>バアイ</t>
    </rPh>
    <rPh sb="70" eb="72">
      <t>サンカ</t>
    </rPh>
    <rPh sb="72" eb="74">
      <t>ヒョウジュン</t>
    </rPh>
    <rPh sb="74" eb="76">
      <t>キロク</t>
    </rPh>
    <rPh sb="85" eb="87">
      <t>ヒツヨウ</t>
    </rPh>
    <rPh sb="91" eb="93">
      <t>ニュウリョク</t>
    </rPh>
    <rPh sb="93" eb="95">
      <t>キロク</t>
    </rPh>
    <rPh sb="96" eb="97">
      <t>モト</t>
    </rPh>
    <rPh sb="105" eb="107">
      <t>ヘンセイ</t>
    </rPh>
    <rPh sb="108" eb="109">
      <t>オコナ</t>
    </rPh>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</si>
  <si>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</si>
  <si>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</si>
  <si>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</si>
  <si>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</si>
  <si>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</si>
  <si>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</si>
  <si>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</si>
  <si>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</si>
  <si>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</si>
  <si>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</si>
  <si>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</si>
  <si>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</si>
  <si>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</si>
  <si>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</si>
  <si>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</si>
  <si>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県選手権では、申込種目の規格に合致した公認最高記録を資格記録として入力する。入力記録に基づいてプログラム編成が行われる。</t>
    <rPh sb="0" eb="1">
      <t>ケン</t>
    </rPh>
    <rPh sb="1" eb="4">
      <t>センシュケン</t>
    </rPh>
    <rPh sb="7" eb="9">
      <t>モウシコミ</t>
    </rPh>
    <rPh sb="9" eb="11">
      <t>シュモク</t>
    </rPh>
    <rPh sb="12" eb="14">
      <t>キカク</t>
    </rPh>
    <rPh sb="15" eb="17">
      <t>ガッチ</t>
    </rPh>
    <rPh sb="19" eb="21">
      <t>コウニン</t>
    </rPh>
    <rPh sb="21" eb="23">
      <t>サイコウ</t>
    </rPh>
    <rPh sb="23" eb="25">
      <t>キロク</t>
    </rPh>
    <rPh sb="26" eb="28">
      <t>シカク</t>
    </rPh>
    <rPh sb="28" eb="30">
      <t>キロク</t>
    </rPh>
    <rPh sb="33" eb="35">
      <t>ニュウリョク</t>
    </rPh>
    <rPh sb="38" eb="40">
      <t>ニュウリョク</t>
    </rPh>
    <rPh sb="40" eb="42">
      <t>キロク</t>
    </rPh>
    <rPh sb="43" eb="44">
      <t>モト</t>
    </rPh>
    <rPh sb="52" eb="54">
      <t>ヘンセイ</t>
    </rPh>
    <rPh sb="55" eb="56">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</si>
  <si>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</si>
  <si>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</si>
  <si>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十種競技、七種競技で標準記録を突破していない場合、出場するには大会要項で定める種目の記録突破が本明細によって確認できることが必要である。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1" eb="33">
      <t>タイカイ</t>
    </rPh>
    <rPh sb="33" eb="35">
      <t>ヨウコウ</t>
    </rPh>
    <rPh sb="36" eb="37">
      <t>サダ</t>
    </rPh>
    <rPh sb="39" eb="41">
      <t>シュモク</t>
    </rPh>
    <rPh sb="42" eb="44">
      <t>キロク</t>
    </rPh>
    <rPh sb="44" eb="46">
      <t>トッパ</t>
    </rPh>
    <rPh sb="47" eb="48">
      <t>ホン</t>
    </rPh>
    <rPh sb="48" eb="50">
      <t>メイサイ</t>
    </rPh>
    <rPh sb="54" eb="56">
      <t>カクニン</t>
    </rPh>
    <rPh sb="62" eb="64">
      <t>ヒツヨウ</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</si>
  <si>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</si>
  <si>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</si>
  <si>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</si>
  <si>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</si>
  <si>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</si>
  <si>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</si>
  <si>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</si>
  <si>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校長印／責任者印は、完成した「総括申込書」の印刷後、学校の場合は学校長承認確認、他の団体は責任者の承認確認のため必ず押印すること。県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65" eb="66">
      <t>ケン</t>
    </rPh>
    <rPh sb="66" eb="68">
      <t>リッキョウ</t>
    </rPh>
    <rPh sb="71" eb="73">
      <t>オウイン</t>
    </rPh>
    <rPh sb="78" eb="80">
      <t>サンカ</t>
    </rPh>
    <rPh sb="80" eb="82">
      <t>ショウニン</t>
    </rPh>
    <rPh sb="89" eb="91">
      <t>カクニン</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</si>
  <si>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</si>
  <si>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</si>
  <si>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</si>
  <si>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申込連絡責任者の携帯番号
緊急連絡先(携帯電話に限る) ⇒</t>
    <rPh sb="21" eb="23">
      <t>デンワ</t>
    </rPh>
    <phoneticPr fontId="3"/>
  </si>
  <si>
    <t>性別</t>
    <rPh sb="0" eb="1">
      <t>セイ</t>
    </rPh>
    <rPh sb="1" eb="2">
      <t>ベツ</t>
    </rPh>
    <phoneticPr fontId="4"/>
  </si>
  <si>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</si>
  <si>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</si>
  <si>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</si>
  <si>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県</t>
    <rPh sb="0" eb="1">
      <t>ケン</t>
    </rPh>
    <phoneticPr fontId="1"/>
  </si>
  <si>
    <t>010101</t>
    <phoneticPr fontId="1"/>
  </si>
  <si>
    <t>3</t>
    <phoneticPr fontId="1"/>
  </si>
  <si>
    <t>001111</t>
    <phoneticPr fontId="1"/>
  </si>
  <si>
    <t>三段跳</t>
    <rPh sb="0" eb="2">
      <t>サンダン</t>
    </rPh>
    <rPh sb="2" eb="3">
      <t>チョウ</t>
    </rPh>
    <phoneticPr fontId="3"/>
  </si>
  <si>
    <t>KANAGAWA</t>
    <phoneticPr fontId="1"/>
  </si>
  <si>
    <t>Ｅメール送信と同時に、確認のため申込競技会の「申込書（「総括申込」、各競技会別の「男子/女子 個人申込一覧表」、「ﾘﾚｰ申込一覧表」、「混成記録明細表（県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76" eb="80">
      <t>ケンセンシュケン</t>
    </rPh>
    <rPh sb="86" eb="88">
      <t>インサツ</t>
    </rPh>
    <rPh sb="91" eb="93">
      <t>ソウカツ</t>
    </rPh>
    <rPh sb="93" eb="96">
      <t>モウシコミショ</t>
    </rPh>
    <rPh sb="99" eb="101">
      <t>コウチョウ</t>
    </rPh>
    <rPh sb="101" eb="102">
      <t>イン</t>
    </rPh>
    <rPh sb="103" eb="106">
      <t>セキニンシャ</t>
    </rPh>
    <rPh sb="106" eb="107">
      <t>イン</t>
    </rPh>
    <rPh sb="108" eb="110">
      <t>オウイン</t>
    </rPh>
    <rPh sb="110" eb="111">
      <t>ゴ</t>
    </rPh>
    <rPh sb="112" eb="114">
      <t>サンカ</t>
    </rPh>
    <rPh sb="114" eb="116">
      <t>ショウニン</t>
    </rPh>
    <rPh sb="116" eb="118">
      <t>カクニン</t>
    </rPh>
    <rPh sb="121" eb="123">
      <t>ヒッス</t>
    </rPh>
    <rPh sb="125" eb="128">
      <t>カナガワ</t>
    </rPh>
    <rPh sb="128" eb="130">
      <t>リッキョウ</t>
    </rPh>
    <rPh sb="130" eb="133">
      <t>ジムキョク</t>
    </rPh>
    <rPh sb="134" eb="136">
      <t>モウシコミ</t>
    </rPh>
    <rPh sb="136" eb="138">
      <t>キジツ</t>
    </rPh>
    <rPh sb="138" eb="140">
      <t>ヒッチャク</t>
    </rPh>
    <rPh sb="141" eb="143">
      <t>ユウソウ</t>
    </rPh>
    <phoneticPr fontId="1"/>
  </si>
  <si>
    <t>2.</t>
    <phoneticPr fontId="1"/>
  </si>
  <si>
    <t>2.1</t>
    <phoneticPr fontId="1"/>
  </si>
  <si>
    <t>1）</t>
    <phoneticPr fontId="1"/>
  </si>
  <si>
    <t>2)</t>
    <phoneticPr fontId="1"/>
  </si>
  <si>
    <t>第1回記録会-ﾘﾚｰ</t>
    <phoneticPr fontId="1"/>
  </si>
  <si>
    <t>選手権-ﾘﾚｰ</t>
    <phoneticPr fontId="1"/>
  </si>
  <si>
    <t>選考会</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</si>
  <si>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</si>
  <si>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</si>
  <si>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</si>
  <si>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</si>
  <si>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</si>
  <si>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</si>
  <si>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</si>
  <si>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</si>
  <si>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</si>
  <si>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</si>
  <si>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</si>
  <si>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</si>
  <si>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</si>
  <si>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</si>
  <si>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</si>
  <si>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</si>
  <si>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</si>
  <si>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申込種目の前年度選手権者は、「○」印を選択する。</t>
    <rPh sb="0" eb="2">
      <t>モウシコミ</t>
    </rPh>
    <rPh sb="2" eb="4">
      <t>シュモク</t>
    </rPh>
    <rPh sb="5" eb="8">
      <t>ゼンネンド</t>
    </rPh>
    <rPh sb="8" eb="11">
      <t>センシュケン</t>
    </rPh>
    <rPh sb="11" eb="12">
      <t>シャ</t>
    </rPh>
    <rPh sb="17" eb="18">
      <t>シルシ</t>
    </rPh>
    <rPh sb="19" eb="21">
      <t>センタク</t>
    </rPh>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</si>
  <si>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</si>
  <si>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</si>
  <si>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</si>
  <si>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</si>
  <si>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</si>
  <si>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</si>
  <si>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</si>
  <si>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</si>
  <si>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</si>
  <si>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</si>
  <si>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</si>
  <si>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</si>
  <si>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</si>
  <si>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</si>
  <si>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</si>
  <si>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</si>
  <si>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</si>
  <si>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</si>
  <si>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</si>
  <si>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</si>
  <si>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</si>
  <si>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</si>
  <si>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</si>
  <si>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</si>
  <si>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</si>
  <si>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</si>
  <si>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県選手権の「個人申込」で「十種」、「七種」の種目を選択した競技者は、必ず「公認資格記録明細」に大会要項に基づいて必要事項を入力すること。</t>
    <rPh sb="0" eb="1">
      <t>ケン</t>
    </rPh>
    <rPh sb="1" eb="4">
      <t>センシュケン</t>
    </rPh>
    <rPh sb="6" eb="8">
      <t>コジン</t>
    </rPh>
    <rPh sb="8" eb="10">
      <t>モウシコミ</t>
    </rPh>
    <rPh sb="13" eb="15">
      <t>ジュッシュ</t>
    </rPh>
    <rPh sb="18" eb="20">
      <t>ナナシュ</t>
    </rPh>
    <rPh sb="22" eb="24">
      <t>シュモク</t>
    </rPh>
    <rPh sb="25" eb="27">
      <t>センタク</t>
    </rPh>
    <rPh sb="29" eb="32">
      <t>キョウギシャ</t>
    </rPh>
    <rPh sb="34" eb="35">
      <t>カナラ</t>
    </rPh>
    <rPh sb="37" eb="39">
      <t>コウニン</t>
    </rPh>
    <rPh sb="39" eb="41">
      <t>シカク</t>
    </rPh>
    <rPh sb="41" eb="43">
      <t>キロク</t>
    </rPh>
    <rPh sb="43" eb="45">
      <t>メイサイ</t>
    </rPh>
    <rPh sb="47" eb="49">
      <t>タイカイ</t>
    </rPh>
    <rPh sb="49" eb="51">
      <t>ヨウコウ</t>
    </rPh>
    <rPh sb="52" eb="53">
      <t>モト</t>
    </rPh>
    <rPh sb="56" eb="58">
      <t>ヒツヨウ</t>
    </rPh>
    <rPh sb="58" eb="60">
      <t>ジコウ</t>
    </rPh>
    <rPh sb="61" eb="63">
      <t>ニュウリョク</t>
    </rPh>
    <phoneticPr fontId="1"/>
  </si>
  <si>
    <t>個人申込と同じ要領で混成競技申込競技者のナンバーを入力する。新規№希望の場合は、入力不要。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2">
      <t>シンキ</t>
    </rPh>
    <rPh sb="33" eb="35">
      <t>キボウ</t>
    </rPh>
    <rPh sb="36" eb="38">
      <t>バアイ</t>
    </rPh>
    <rPh sb="40" eb="42">
      <t>ニュウリョク</t>
    </rPh>
    <rPh sb="42" eb="44">
      <t>フヨウ</t>
    </rPh>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</si>
  <si>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</si>
  <si>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</si>
  <si>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県選手権の大会要項に基づいて、種目別の公認資格記録を入力する。</t>
    <rPh sb="0" eb="1">
      <t>ケン</t>
    </rPh>
    <rPh sb="1" eb="4">
      <t>センシュケン</t>
    </rPh>
    <rPh sb="5" eb="7">
      <t>タイカイ</t>
    </rPh>
    <rPh sb="7" eb="9">
      <t>ヨウコウ</t>
    </rPh>
    <rPh sb="10" eb="11">
      <t>モト</t>
    </rPh>
    <rPh sb="15" eb="18">
      <t>シュモクベツ</t>
    </rPh>
    <rPh sb="19" eb="21">
      <t>コウニン</t>
    </rPh>
    <rPh sb="21" eb="23">
      <t>シカク</t>
    </rPh>
    <rPh sb="23" eb="25">
      <t>キロク</t>
    </rPh>
    <rPh sb="26" eb="28">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</si>
  <si>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</si>
  <si>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</si>
  <si>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</si>
  <si>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t>県陸協でのプログラム編成時(土日・祝日)、問合せ事項が発生した時に連絡する責任者氏名を入力する。</t>
    <rPh sb="0" eb="1">
      <t>ケン</t>
    </rPh>
    <rPh sb="1" eb="3">
      <t>リッキョウ</t>
    </rPh>
    <rPh sb="10" eb="12">
      <t>ヘンセイ</t>
    </rPh>
    <rPh sb="12" eb="13">
      <t>ジ</t>
    </rPh>
    <rPh sb="14" eb="16">
      <t>ドニチ</t>
    </rPh>
    <rPh sb="17" eb="19">
      <t>シュクジツ</t>
    </rPh>
    <rPh sb="21" eb="23">
      <t>トイアワ</t>
    </rPh>
    <rPh sb="24" eb="26">
      <t>ジコウ</t>
    </rPh>
    <rPh sb="27" eb="29">
      <t>ハッセイ</t>
    </rPh>
    <rPh sb="31" eb="32">
      <t>トキ</t>
    </rPh>
    <rPh sb="33" eb="35">
      <t>レンラク</t>
    </rPh>
    <rPh sb="37" eb="39">
      <t>セキニン</t>
    </rPh>
    <rPh sb="39" eb="40">
      <t>シャ</t>
    </rPh>
    <rPh sb="40" eb="42">
      <t>シメイ</t>
    </rPh>
    <rPh sb="43" eb="45">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</si>
  <si>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</si>
  <si>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</si>
  <si>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</si>
  <si>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</si>
  <si>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競技者名ﾛｰﾏ字</t>
    <rPh sb="0" eb="2">
      <t>キョウギ</t>
    </rPh>
    <rPh sb="2" eb="3">
      <t>シャ</t>
    </rPh>
    <rPh sb="3" eb="4">
      <t>メイ</t>
    </rPh>
    <rPh sb="7" eb="8">
      <t>ジ</t>
    </rPh>
    <phoneticPr fontId="1"/>
  </si>
  <si>
    <t>Hanako</t>
    <phoneticPr fontId="1"/>
  </si>
  <si>
    <t>競技者名ﾛｰﾏ字(半角)</t>
    <rPh sb="0" eb="3">
      <t>キョウギシャ</t>
    </rPh>
    <rPh sb="3" eb="4">
      <t>メイ</t>
    </rPh>
    <rPh sb="7" eb="8">
      <t>ジ</t>
    </rPh>
    <rPh sb="9" eb="11">
      <t>ハンカク</t>
    </rPh>
    <phoneticPr fontId="3"/>
  </si>
  <si>
    <t>国体代表</t>
    <rPh sb="0" eb="2">
      <t>コクタイ</t>
    </rPh>
    <rPh sb="2" eb="4">
      <t>ダイヒョウ</t>
    </rPh>
    <phoneticPr fontId="1"/>
  </si>
  <si>
    <t>記録は「数字」だけを「半角」で入力する。</t>
    <rPh sb="0" eb="2">
      <t>キロク</t>
    </rPh>
    <rPh sb="4" eb="6">
      <t>スウジ</t>
    </rPh>
    <rPh sb="11" eb="13">
      <t>ハンカク</t>
    </rPh>
    <rPh sb="15" eb="17">
      <t>ニュウリョク</t>
    </rPh>
    <phoneticPr fontId="1"/>
  </si>
  <si>
    <t>月/日（県選手権、国体代表選考会）</t>
    <rPh sb="0" eb="1">
      <t>ツキ</t>
    </rPh>
    <rPh sb="2" eb="3">
      <t>ヒ</t>
    </rPh>
    <rPh sb="4" eb="5">
      <t>ケン</t>
    </rPh>
    <rPh sb="5" eb="8">
      <t>センシュケン</t>
    </rPh>
    <rPh sb="9" eb="11">
      <t>コクタイ</t>
    </rPh>
    <rPh sb="11" eb="13">
      <t>ダイヒョウ</t>
    </rPh>
    <rPh sb="13" eb="16">
      <t>センコウカイ</t>
    </rPh>
    <phoneticPr fontId="1"/>
  </si>
  <si>
    <t>競技会名（県選手権、国体代表選考会）</t>
    <rPh sb="0" eb="3">
      <t>キョウギカイ</t>
    </rPh>
    <rPh sb="3" eb="4">
      <t>メイ</t>
    </rPh>
    <rPh sb="5" eb="6">
      <t>ケン</t>
    </rPh>
    <rPh sb="6" eb="9">
      <t>センシュケン</t>
    </rPh>
    <rPh sb="10" eb="12">
      <t>コクタイ</t>
    </rPh>
    <rPh sb="12" eb="14">
      <t>ダイヒョウ</t>
    </rPh>
    <rPh sb="14" eb="17">
      <t>センコウカイ</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</si>
  <si>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</si>
  <si>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</si>
  <si>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</si>
  <si>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</si>
  <si>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</si>
  <si>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</si>
  <si>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</si>
  <si>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</si>
  <si>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</si>
  <si>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</si>
  <si>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</si>
  <si>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</si>
  <si>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</si>
  <si>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</si>
  <si>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</si>
  <si>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</si>
  <si>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</si>
  <si>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</si>
  <si>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</si>
  <si>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</si>
  <si>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</si>
  <si>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</si>
  <si>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</si>
  <si>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</si>
  <si>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</si>
  <si>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</si>
  <si>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</si>
  <si>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</si>
  <si>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</si>
  <si>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</si>
  <si>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なお、競技者名のローマ字表記は、日本陸連登録（高体連登録）の表記を入力する。</t>
    <rPh sb="11" eb="12">
      <t>ジ</t>
    </rPh>
    <rPh sb="12" eb="14">
      <t>ヒョウキ</t>
    </rPh>
    <rPh sb="30" eb="32">
      <t>ヒョウキ</t>
    </rPh>
    <rPh sb="33" eb="35">
      <t>ニュウリョク</t>
    </rPh>
    <phoneticPr fontId="1"/>
  </si>
  <si>
    <t>競技者名のローマ字表記を、「姓」と「名」に分けてヘボン式※のローマ字で入力する。</t>
    <rPh sb="0" eb="3">
      <t>キョウギシャ</t>
    </rPh>
    <rPh sb="8" eb="9">
      <t>ジ</t>
    </rPh>
    <rPh sb="9" eb="11">
      <t>ヒョウキ</t>
    </rPh>
    <rPh sb="14" eb="15">
      <t>セイ</t>
    </rPh>
    <rPh sb="18" eb="19">
      <t>ナ</t>
    </rPh>
    <rPh sb="27" eb="28">
      <t>シキ</t>
    </rPh>
    <rPh sb="33" eb="34">
      <t>ジ</t>
    </rPh>
    <phoneticPr fontId="1"/>
  </si>
  <si>
    <t>※：神奈川県パスポートセンターのホームページに掲載されているヘボン式ローマ字の説明を参照。</t>
    <rPh sb="2" eb="6">
      <t>カナガワケン</t>
    </rPh>
    <rPh sb="23" eb="25">
      <t>ケイサイ</t>
    </rPh>
    <rPh sb="33" eb="34">
      <t>シキ</t>
    </rPh>
    <rPh sb="37" eb="38">
      <t>ジ</t>
    </rPh>
    <rPh sb="39" eb="41">
      <t>セツメイ</t>
    </rPh>
    <rPh sb="42" eb="44">
      <t>サンショウ</t>
    </rPh>
    <phoneticPr fontId="1"/>
  </si>
  <si>
    <t>新ﾋﾞﾌﾞｽ</t>
    <rPh sb="0" eb="1">
      <t>シン</t>
    </rPh>
    <phoneticPr fontId="4"/>
  </si>
  <si>
    <t>付与</t>
    <rPh sb="0" eb="2">
      <t>フヨ</t>
    </rPh>
    <phoneticPr fontId="3"/>
  </si>
  <si>
    <t>ﾋﾞﾌﾞｽ</t>
    <phoneticPr fontId="1"/>
  </si>
  <si>
    <t>重</t>
    <rPh sb="0" eb="1">
      <t>シゲル</t>
    </rPh>
    <phoneticPr fontId="1"/>
  </si>
  <si>
    <t>300m</t>
    <phoneticPr fontId="1"/>
  </si>
  <si>
    <t>100mYH(0.762)</t>
    <phoneticPr fontId="1"/>
  </si>
  <si>
    <t>2021年度</t>
    <rPh sb="4" eb="6">
      <t>ネンド</t>
    </rPh>
    <phoneticPr fontId="3"/>
  </si>
  <si>
    <t>感染症拡大
防止対策</t>
    <rPh sb="0" eb="2">
      <t>カンセン</t>
    </rPh>
    <rPh sb="2" eb="3">
      <t>ショウ</t>
    </rPh>
    <rPh sb="3" eb="5">
      <t>カクダイ</t>
    </rPh>
    <rPh sb="6" eb="8">
      <t>ボウシ</t>
    </rPh>
    <rPh sb="8" eb="10">
      <t>タイサク</t>
    </rPh>
    <phoneticPr fontId="3"/>
  </si>
  <si>
    <t>対策費
(x100円)</t>
    <rPh sb="0" eb="3">
      <t>タイサクヒ</t>
    </rPh>
    <rPh sb="9" eb="10">
      <t>エン</t>
    </rPh>
    <phoneticPr fontId="3"/>
  </si>
  <si>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</si>
  <si>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</si>
  <si>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</si>
  <si>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</si>
  <si>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</si>
  <si>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</si>
  <si>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</si>
  <si>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</si>
  <si>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</si>
  <si>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</si>
  <si>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</si>
  <si>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</si>
  <si>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</si>
  <si>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</si>
  <si>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</si>
  <si>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</si>
  <si>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</si>
  <si>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</si>
  <si>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</si>
  <si>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</si>
  <si>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</si>
  <si>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</si>
  <si>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</si>
  <si>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</si>
  <si>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</si>
  <si>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</si>
  <si>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ﾋﾞﾌﾞｽ代
(x400円)</t>
    <rPh sb="5" eb="6">
      <t>ダイ</t>
    </rPh>
    <rPh sb="12" eb="13">
      <t>エン</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</si>
  <si>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</si>
  <si>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</si>
  <si>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</si>
  <si>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t>新ﾋﾞﾌﾞｽ希望</t>
    <rPh sb="0" eb="1">
      <t>シン</t>
    </rPh>
    <rPh sb="6" eb="8">
      <t>キボウ</t>
    </rPh>
    <phoneticPr fontId="1"/>
  </si>
  <si>
    <t>2021年度</t>
    <rPh sb="3" eb="5">
      <t>ネンド</t>
    </rPh>
    <phoneticPr fontId="3"/>
  </si>
  <si>
    <t>「2.申込書作成方法」に従い申込書（Excelファイル）に必要事項を入力して作成する。</t>
    <rPh sb="3" eb="6">
      <t>モウシコミショ</t>
    </rPh>
    <rPh sb="6" eb="8">
      <t>サクセイ</t>
    </rPh>
    <rPh sb="8" eb="10">
      <t>ホウホウ</t>
    </rPh>
    <rPh sb="12" eb="13">
      <t>シタガ</t>
    </rPh>
    <rPh sb="14" eb="16">
      <t>モウシコミ</t>
    </rPh>
    <rPh sb="16" eb="17">
      <t>ショ</t>
    </rPh>
    <rPh sb="29" eb="31">
      <t>ヒツヨウ</t>
    </rPh>
    <rPh sb="31" eb="33">
      <t>ジコウ</t>
    </rPh>
    <rPh sb="34" eb="36">
      <t>ニュウリョク</t>
    </rPh>
    <rPh sb="38" eb="40">
      <t>サクセイ</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</si>
  <si>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</si>
  <si>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第3回</t>
    <rPh sb="0" eb="1">
      <t>ダイ</t>
    </rPh>
    <rPh sb="2" eb="3">
      <t>カイ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</si>
  <si>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</si>
  <si>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</si>
  <si>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</si>
  <si>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1"/>
  </si>
  <si>
    <t>申込データ入力時は、行を空けずに連続して入力する。</t>
    <rPh sb="12" eb="13">
      <t>ア</t>
    </rPh>
    <phoneticPr fontId="1"/>
  </si>
  <si>
    <t>新規アスリートビブスを希望する場合は「○」印を選択する。</t>
    <rPh sb="0" eb="2">
      <t>シンキ</t>
    </rPh>
    <rPh sb="11" eb="13">
      <t>キボウ</t>
    </rPh>
    <rPh sb="15" eb="17">
      <t>バアイ</t>
    </rPh>
    <rPh sb="21" eb="22">
      <t>シルシ</t>
    </rPh>
    <rPh sb="23" eb="25">
      <t>センタク</t>
    </rPh>
    <phoneticPr fontId="1"/>
  </si>
  <si>
    <t>第1回記録会および長距離記録会は、すべての競技者は「○」印を選択すること。</t>
    <rPh sb="0" eb="1">
      <t>ダイ</t>
    </rPh>
    <rPh sb="2" eb="3">
      <t>カイ</t>
    </rPh>
    <rPh sb="3" eb="5">
      <t>キロク</t>
    </rPh>
    <rPh sb="5" eb="6">
      <t>カイ</t>
    </rPh>
    <rPh sb="9" eb="12">
      <t>チョウキョリ</t>
    </rPh>
    <rPh sb="12" eb="15">
      <t>キロクカイ</t>
    </rPh>
    <rPh sb="21" eb="24">
      <t>キョウギシャ</t>
    </rPh>
    <rPh sb="28" eb="29">
      <t>シルシ</t>
    </rPh>
    <rPh sb="30" eb="32">
      <t>センタク</t>
    </rPh>
    <phoneticPr fontId="1"/>
  </si>
  <si>
    <t>「○」印が選択された数が、「総括申込書」のアスリートビブス人数となる。</t>
    <rPh sb="3" eb="4">
      <t>シルシ</t>
    </rPh>
    <rPh sb="5" eb="7">
      <t>センタク</t>
    </rPh>
    <rPh sb="10" eb="11">
      <t>カズ</t>
    </rPh>
    <rPh sb="14" eb="16">
      <t>ソウカツ</t>
    </rPh>
    <rPh sb="16" eb="18">
      <t>モウシコミ</t>
    </rPh>
    <rPh sb="18" eb="19">
      <t>ショ</t>
    </rPh>
    <rPh sb="29" eb="31">
      <t>ニンズ</t>
    </rPh>
    <phoneticPr fontId="1"/>
  </si>
  <si>
    <t>付与ﾋﾞﾌﾞｽ</t>
    <rPh sb="0" eb="2">
      <t>フヨ</t>
    </rPh>
    <phoneticPr fontId="1"/>
  </si>
  <si>
    <t>第1回記録会および長距離記録会は、すべて空白のままととすること。</t>
    <rPh sb="0" eb="1">
      <t>ダイ</t>
    </rPh>
    <rPh sb="2" eb="3">
      <t>カイ</t>
    </rPh>
    <rPh sb="3" eb="5">
      <t>キロク</t>
    </rPh>
    <rPh sb="5" eb="6">
      <t>カイ</t>
    </rPh>
    <rPh sb="9" eb="12">
      <t>チョウキョリ</t>
    </rPh>
    <rPh sb="12" eb="15">
      <t>キロクカイ</t>
    </rPh>
    <rPh sb="20" eb="22">
      <t>クウハク</t>
    </rPh>
    <phoneticPr fontId="1"/>
  </si>
  <si>
    <t>県選手権・第2回記録会、および国体選手選考会・第3回記録会は、それ迄の競技会で県陸協から付与されたアスリートビブスのナンバーを入力する。</t>
    <rPh sb="0" eb="1">
      <t>ケン</t>
    </rPh>
    <rPh sb="1" eb="4">
      <t>センシュケン</t>
    </rPh>
    <rPh sb="5" eb="6">
      <t>ダイ</t>
    </rPh>
    <rPh sb="7" eb="8">
      <t>カイ</t>
    </rPh>
    <rPh sb="8" eb="10">
      <t>キロク</t>
    </rPh>
    <rPh sb="10" eb="11">
      <t>カイ</t>
    </rPh>
    <rPh sb="15" eb="17">
      <t>コクタイ</t>
    </rPh>
    <rPh sb="17" eb="19">
      <t>センシュ</t>
    </rPh>
    <rPh sb="19" eb="22">
      <t>センコウカイ</t>
    </rPh>
    <rPh sb="23" eb="24">
      <t>ダイ</t>
    </rPh>
    <rPh sb="25" eb="26">
      <t>カイ</t>
    </rPh>
    <rPh sb="26" eb="28">
      <t>キロク</t>
    </rPh>
    <rPh sb="28" eb="29">
      <t>カイ</t>
    </rPh>
    <rPh sb="33" eb="34">
      <t>マデ</t>
    </rPh>
    <rPh sb="35" eb="38">
      <t>キョウギカイ</t>
    </rPh>
    <rPh sb="39" eb="40">
      <t>ケン</t>
    </rPh>
    <rPh sb="40" eb="42">
      <t>リッキョウ</t>
    </rPh>
    <rPh sb="44" eb="46">
      <t>フヨ</t>
    </rPh>
    <rPh sb="63" eb="65">
      <t>ニュウリョク</t>
    </rPh>
    <phoneticPr fontId="1"/>
  </si>
  <si>
    <t>「強化選手」は、強化普及委員会から「アスリートビブス」が指示されるので、そのナンバーを入力する。</t>
    <rPh sb="1" eb="3">
      <t>キョウカ</t>
    </rPh>
    <rPh sb="3" eb="5">
      <t>センシュ</t>
    </rPh>
    <rPh sb="8" eb="10">
      <t>キョウカ</t>
    </rPh>
    <rPh sb="10" eb="15">
      <t>フキュウイインカイ</t>
    </rPh>
    <rPh sb="28" eb="30">
      <t>シジ</t>
    </rPh>
    <rPh sb="43" eb="45">
      <t>ニュウリョク</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</si>
  <si>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</si>
  <si>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</si>
  <si>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</si>
  <si>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リレーメンバー選択時は、必ず申込競技会の「リレー」シートで申込チームに対応して種目、参加/資格記録等を入力する必要がある。</t>
    <rPh sb="7" eb="9">
      <t>センタク</t>
    </rPh>
    <rPh sb="9" eb="10">
      <t>ジ</t>
    </rPh>
    <rPh sb="12" eb="13">
      <t>カナラ</t>
    </rPh>
    <rPh sb="14" eb="16">
      <t>モウシコミ</t>
    </rPh>
    <rPh sb="16" eb="19">
      <t>キョウギカイ</t>
    </rPh>
    <rPh sb="29" eb="31">
      <t>モウシコ</t>
    </rPh>
    <rPh sb="35" eb="37">
      <t>タイオウ</t>
    </rPh>
    <rPh sb="39" eb="41">
      <t>シュモク</t>
    </rPh>
    <rPh sb="42" eb="44">
      <t>サンカ</t>
    </rPh>
    <rPh sb="45" eb="47">
      <t>シカク</t>
    </rPh>
    <rPh sb="47" eb="49">
      <t>キロク</t>
    </rPh>
    <rPh sb="49" eb="50">
      <t>トウ</t>
    </rPh>
    <rPh sb="51" eb="53">
      <t>ニュウリョク</t>
    </rPh>
    <rPh sb="55" eb="57">
      <t>ヒツヨウ</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</si>
  <si>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</si>
  <si>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</si>
  <si>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</si>
  <si>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r>
      <t xml:space="preserve">競技者名のローマ字表記は、次の形式で半角の英字を入力する。
姓：すべて大文字で入力する。　(例：神奈川 → </t>
    </r>
    <r>
      <rPr>
        <sz val="11"/>
        <rFont val="ＭＳ 明朝"/>
        <family val="1"/>
        <charset val="128"/>
      </rPr>
      <t>KANAGAWA</t>
    </r>
    <r>
      <rPr>
        <sz val="11"/>
        <rFont val="ＭＳ Ｐ明朝"/>
        <family val="1"/>
        <charset val="128"/>
      </rPr>
      <t xml:space="preserve">）
名：先頭は大文字、2文字目以降は小文字で入力する。 （例：太郎 → </t>
    </r>
    <r>
      <rPr>
        <sz val="11"/>
        <rFont val="ＭＳ 明朝"/>
        <family val="1"/>
        <charset val="128"/>
      </rPr>
      <t>Taro</t>
    </r>
    <r>
      <rPr>
        <sz val="11"/>
        <rFont val="ＭＳ Ｐ明朝"/>
        <family val="1"/>
        <charset val="128"/>
      </rPr>
      <t>）</t>
    </r>
    <rPh sb="8" eb="9">
      <t>ジ</t>
    </rPh>
    <rPh sb="9" eb="11">
      <t>ヒョウキ</t>
    </rPh>
    <rPh sb="13" eb="14">
      <t>ツギ</t>
    </rPh>
    <rPh sb="15" eb="17">
      <t>ケイシキ</t>
    </rPh>
    <rPh sb="18" eb="20">
      <t>ハンカク</t>
    </rPh>
    <rPh sb="21" eb="23">
      <t>エイジ</t>
    </rPh>
    <rPh sb="24" eb="26">
      <t>ニュウリョク</t>
    </rPh>
    <rPh sb="30" eb="31">
      <t>セイ</t>
    </rPh>
    <rPh sb="35" eb="38">
      <t>オオモジ</t>
    </rPh>
    <rPh sb="39" eb="41">
      <t>ニュウリョク</t>
    </rPh>
    <rPh sb="46" eb="47">
      <t>レイ</t>
    </rPh>
    <rPh sb="48" eb="51">
      <t>カナガワ</t>
    </rPh>
    <rPh sb="64" eb="65">
      <t>メイ</t>
    </rPh>
    <rPh sb="66" eb="68">
      <t>セントウ</t>
    </rPh>
    <rPh sb="69" eb="72">
      <t>オオモジ</t>
    </rPh>
    <rPh sb="74" eb="79">
      <t>モジメイコウ</t>
    </rPh>
    <rPh sb="80" eb="83">
      <t>コモジ</t>
    </rPh>
    <rPh sb="84" eb="86">
      <t>ニュウリョク</t>
    </rPh>
    <rPh sb="93" eb="95">
      <t>タロウ</t>
    </rPh>
    <phoneticPr fontId="3"/>
  </si>
  <si>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</si>
  <si>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</si>
  <si>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⑮</t>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</si>
  <si>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</si>
  <si>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学連登録の大学生（団体区分：大学）の神奈川陸協登録料は、2021年度から神奈川陸協が直接徴収することになったため（2020度までは日本学連が学連登録料と一緒に徴収)、登録する男女それぞれの人数を入力する。人数を入力すると登録料が計算される。
登録料の振込みが確認できない場合は、20201年度の競技会には出場できないので注意すること。</t>
    <rPh sb="0" eb="2">
      <t>ガクレン</t>
    </rPh>
    <rPh sb="2" eb="4">
      <t>トウロク</t>
    </rPh>
    <rPh sb="83" eb="85">
      <t>トウロク</t>
    </rPh>
    <rPh sb="87" eb="89">
      <t>ダンジョ</t>
    </rPh>
    <rPh sb="94" eb="96">
      <t>ニンズウ</t>
    </rPh>
    <rPh sb="97" eb="99">
      <t>ニュウリョク</t>
    </rPh>
    <rPh sb="102" eb="104">
      <t>ニンズウ</t>
    </rPh>
    <rPh sb="105" eb="107">
      <t>ニュウリョク</t>
    </rPh>
    <rPh sb="110" eb="113">
      <t>トウロクリョウ</t>
    </rPh>
    <rPh sb="114" eb="116">
      <t>ケイサン</t>
    </rPh>
    <rPh sb="160" eb="162">
      <t>チュウイ</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</si>
  <si>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</si>
  <si>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</si>
  <si>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</si>
  <si>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</si>
  <si>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</si>
  <si>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</si>
  <si>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</si>
  <si>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</si>
  <si>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</si>
  <si>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</si>
  <si>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</si>
  <si>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</si>
  <si>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</si>
  <si>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</si>
  <si>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</si>
  <si>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</si>
  <si>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</si>
  <si>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</si>
  <si>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</si>
  <si>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</si>
  <si>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</si>
  <si>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</si>
  <si>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</si>
  <si>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</si>
  <si>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</si>
  <si>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</si>
  <si>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</si>
  <si>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</si>
  <si>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</si>
  <si>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</si>
  <si>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</si>
  <si>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</si>
  <si>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</si>
  <si>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</si>
  <si>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</si>
  <si>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</si>
  <si>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</si>
  <si>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</si>
  <si>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</si>
  <si>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</si>
  <si>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</si>
  <si>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</si>
  <si>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</si>
  <si>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</si>
  <si>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</si>
  <si>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</si>
  <si>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BIB</t>
    <phoneticPr fontId="1"/>
  </si>
  <si>
    <t>強化</t>
    <rPh sb="0" eb="2">
      <t>キョウカ</t>
    </rPh>
    <phoneticPr fontId="1"/>
  </si>
  <si>
    <t>種1</t>
    <rPh sb="0" eb="1">
      <t>シュ</t>
    </rPh>
    <phoneticPr fontId="1"/>
  </si>
  <si>
    <t>権1</t>
    <rPh sb="0" eb="1">
      <t>ケン</t>
    </rPh>
    <phoneticPr fontId="1"/>
  </si>
  <si>
    <t>権2</t>
    <rPh sb="0" eb="1">
      <t>ケン</t>
    </rPh>
    <phoneticPr fontId="1"/>
  </si>
  <si>
    <t>種2</t>
    <rPh sb="0" eb="1">
      <t>シュ</t>
    </rPh>
    <phoneticPr fontId="1"/>
  </si>
  <si>
    <t>権3</t>
    <rPh sb="0" eb="1">
      <t>ケン</t>
    </rPh>
    <phoneticPr fontId="1"/>
  </si>
  <si>
    <t>種3</t>
    <rPh sb="0" eb="1">
      <t>シュ</t>
    </rPh>
    <phoneticPr fontId="1"/>
  </si>
  <si>
    <t>強1</t>
    <rPh sb="0" eb="1">
      <t>ツヨ</t>
    </rPh>
    <phoneticPr fontId="1"/>
  </si>
  <si>
    <t>強2</t>
    <rPh sb="0" eb="1">
      <t>ツヨ</t>
    </rPh>
    <phoneticPr fontId="1"/>
  </si>
  <si>
    <t>強3</t>
    <rPh sb="0" eb="1">
      <t>ツヨ</t>
    </rPh>
    <phoneticPr fontId="1"/>
  </si>
  <si>
    <t>成年一般</t>
    <rPh sb="0" eb="2">
      <t>セイネン</t>
    </rPh>
    <rPh sb="2" eb="4">
      <t>イッパン</t>
    </rPh>
    <phoneticPr fontId="3"/>
  </si>
  <si>
    <t>少年-高校生</t>
    <rPh sb="0" eb="2">
      <t>ショウネン</t>
    </rPh>
    <rPh sb="3" eb="5">
      <t>コウコウ</t>
    </rPh>
    <rPh sb="5" eb="6">
      <t>セイ</t>
    </rPh>
    <phoneticPr fontId="3"/>
  </si>
  <si>
    <t>国</t>
    <rPh sb="0" eb="1">
      <t>コク</t>
    </rPh>
    <phoneticPr fontId="3"/>
  </si>
  <si>
    <t>少B800m</t>
    <rPh sb="0" eb="1">
      <t>ショウ</t>
    </rPh>
    <phoneticPr fontId="3"/>
  </si>
  <si>
    <t>少B砲丸投(4.000)</t>
    <rPh sb="0" eb="1">
      <t>ショウ</t>
    </rPh>
    <rPh sb="2" eb="4">
      <t>ホウガン</t>
    </rPh>
    <rPh sb="4" eb="5">
      <t>ナ</t>
    </rPh>
    <phoneticPr fontId="3"/>
  </si>
  <si>
    <t>300mH(0.914)</t>
    <phoneticPr fontId="1"/>
  </si>
  <si>
    <t>300mH(0.762)</t>
    <phoneticPr fontId="1"/>
  </si>
  <si>
    <r>
      <t>「申込書」データ(Excelファイル)を、大会要項記載の</t>
    </r>
    <r>
      <rPr>
        <b/>
        <sz val="11"/>
        <color rgb="FFFF0000"/>
        <rFont val="ＭＳ Ｐ明朝"/>
        <family val="1"/>
        <charset val="128"/>
      </rPr>
      <t>申込期日17：00迄</t>
    </r>
    <r>
      <rPr>
        <sz val="11"/>
        <rFont val="ＭＳ Ｐ明朝"/>
        <family val="1"/>
        <charset val="128"/>
      </rPr>
      <t>にＥメールで次のアドレスに送信する。</t>
    </r>
    <rPh sb="1" eb="4">
      <t>モウシコミショ</t>
    </rPh>
    <rPh sb="21" eb="23">
      <t>タイカイ</t>
    </rPh>
    <rPh sb="23" eb="25">
      <t>ヨウコウ</t>
    </rPh>
    <rPh sb="25" eb="27">
      <t>キサイ</t>
    </rPh>
    <rPh sb="28" eb="30">
      <t>モウシコミ</t>
    </rPh>
    <rPh sb="30" eb="32">
      <t>キジツ</t>
    </rPh>
    <rPh sb="37" eb="38">
      <t>マデ</t>
    </rPh>
    <rPh sb="44" eb="45">
      <t>ツギ</t>
    </rPh>
    <rPh sb="51" eb="53">
      <t>ソウシン</t>
    </rPh>
    <phoneticPr fontId="1"/>
  </si>
  <si>
    <t>U16陸上競技大会 神奈川県代表選手選考会</t>
    <rPh sb="3" eb="5">
      <t>リクジョウ</t>
    </rPh>
    <rPh sb="5" eb="7">
      <t>キョウギ</t>
    </rPh>
    <rPh sb="7" eb="9">
      <t>タイカイ</t>
    </rPh>
    <rPh sb="10" eb="14">
      <t>カナガワケン</t>
    </rPh>
    <rPh sb="14" eb="16">
      <t>ダイヒョウ</t>
    </rPh>
    <rPh sb="16" eb="18">
      <t>センシュ</t>
    </rPh>
    <rPh sb="18" eb="21">
      <t>センコウカイ</t>
    </rPh>
    <phoneticPr fontId="3"/>
  </si>
  <si>
    <t>申込書は7月20日(火) 必着
申込ファイルの受付は7月20日(火) 17:00まで</t>
    <rPh sb="0" eb="2">
      <t>モウシコミ</t>
    </rPh>
    <rPh sb="2" eb="3">
      <t>ショ</t>
    </rPh>
    <rPh sb="5" eb="6">
      <t>ガツ</t>
    </rPh>
    <rPh sb="8" eb="9">
      <t>ニチ</t>
    </rPh>
    <rPh sb="10" eb="11">
      <t>ヒ</t>
    </rPh>
    <rPh sb="13" eb="15">
      <t>ヒッチャク</t>
    </rPh>
    <rPh sb="16" eb="18">
      <t>モウシコミ</t>
    </rPh>
    <rPh sb="23" eb="25">
      <t>ウケツケ</t>
    </rPh>
    <rPh sb="27" eb="28">
      <t>ガツ</t>
    </rPh>
    <rPh sb="30" eb="31">
      <t>ニチ</t>
    </rPh>
    <rPh sb="32" eb="33">
      <t>ヒ</t>
    </rPh>
    <phoneticPr fontId="3"/>
  </si>
  <si>
    <t>← プログラム・記録処理上の所属名（全角7文字、半角14文字以内）
　　学校の場合は末尾を（高校⇒高、中学⇒中）とする ※</t>
    <phoneticPr fontId="3"/>
  </si>
  <si>
    <t>U16</t>
    <phoneticPr fontId="3"/>
  </si>
  <si>
    <t>U16-男子</t>
    <rPh sb="4" eb="6">
      <t>ダンシ</t>
    </rPh>
    <phoneticPr fontId="3"/>
  </si>
  <si>
    <t>U16-女子</t>
    <rPh sb="4" eb="6">
      <t>ジョシ</t>
    </rPh>
    <phoneticPr fontId="3"/>
  </si>
  <si>
    <t>150m</t>
  </si>
  <si>
    <t>1000m</t>
  </si>
  <si>
    <t>110mH(0.991)</t>
  </si>
  <si>
    <t>ｼﾞｬﾍﾞﾘｯｸｽﾛｰ</t>
  </si>
  <si>
    <t>円盤投(1.500)</t>
  </si>
  <si>
    <t>100mH(0.762)</t>
  </si>
  <si>
    <t>種目1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</si>
</sst>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rgb="FFFF0000"/>
      <name val="ＭＳ ゴシック"/>
      <family val="3"/>
      <charset val="128"/>
    </font>
    <font>
      <b/>
      <sz val="36"/>
      <name val="ＭＳ Ｐゴシック"/>
      <family val="3"/>
      <charset val="128"/>
    </font>
    <font>
      <b/>
      <sz val="24"/>
      <name val="ＭＳ Ｐゴシック"/>
      <family val="3"/>
      <charset val="128"/>
    </font>
    <font>
      <b/>
      <sz val="12"/>
      <color rgb="FFFF0000"/>
      <name val="ＭＳ Ｐゴシック"/>
      <family val="3"/>
      <charset val="128"/>
    </font>
    <font>
      <sz val="18"/>
      <color theme="0"/>
      <name val="ＭＳ Ｐゴシック"/>
      <family val="3"/>
      <charset val="128"/>
    </font>
    <font>
      <sz val="11"/>
      <color theme="0"/>
      <name val="ＭＳ Ｐゴシック"/>
      <family val="3"/>
      <charset val="128"/>
    </font>
    <font>
      <sz val="9"/>
      <color theme="0"/>
      <name val="ＭＳ Ｐゴシック"/>
      <family val="3"/>
      <charset val="128"/>
    </font>
    <font>
      <sz val="8"/>
      <color theme="0"/>
      <name val="ＭＳ Ｐゴシック"/>
      <family val="3"/>
      <charset val="128"/>
    </font>
    <font>
      <sz val="12"/>
      <color theme="0"/>
      <name val="ＭＳ 明朝"/>
      <family val="1"/>
      <charset val="128"/>
    </font>
    <font>
      <sz val="11"/>
      <color theme="0"/>
      <name val="ＭＳ Ｐゴシック"/>
      <family val="2"/>
      <charset val="128"/>
      <scheme val="minor"/>
    </font>
  </fonts>
  <fills count="9">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rgb="FFFFFF66"/>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dotted">
        <color auto="1"/>
      </left>
      <right/>
      <top style="thin">
        <color auto="1"/>
      </top>
      <bottom style="thin">
        <color auto="1"/>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tted">
        <color auto="1"/>
      </top>
      <bottom style="medium">
        <color indexed="64"/>
      </bottom>
      <diagonal/>
    </border>
    <border>
      <left style="dotted">
        <color indexed="64"/>
      </left>
      <right style="thin">
        <color indexed="64"/>
      </right>
      <top style="hair">
        <color indexed="64"/>
      </top>
      <bottom style="medium">
        <color indexed="64"/>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5" fillId="0" borderId="0" applyFont="0" applyFill="0" applyBorder="0" applyAlignment="0" applyProtection="0">
      <alignment vertical="center"/>
    </xf>
  </cellStyleXfs>
  <cellXfs count="822">
    <xf numFmtId="0" fontId="0" fillId="0" borderId="0" xfId="0">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1" fillId="0" borderId="0" xfId="4" applyNumberFormat="1" applyFont="1" applyFill="1" applyBorder="1">
      <alignment vertical="center"/>
    </xf>
    <xf numFmtId="0" fontId="2" fillId="0" borderId="79" xfId="4" applyBorder="1">
      <alignment vertical="center"/>
    </xf>
    <xf numFmtId="0" fontId="2" fillId="0" borderId="0" xfId="4" applyBorder="1">
      <alignment vertical="center"/>
    </xf>
    <xf numFmtId="0" fontId="2" fillId="0" borderId="24" xfId="4" applyBorder="1">
      <alignment vertical="center"/>
    </xf>
    <xf numFmtId="0" fontId="2" fillId="0" borderId="0" xfId="4" applyAlignment="1">
      <alignment horizontal="right" vertical="center"/>
    </xf>
    <xf numFmtId="0" fontId="2" fillId="0" borderId="0" xfId="4">
      <alignment vertical="center"/>
    </xf>
    <xf numFmtId="1" fontId="13" fillId="0" borderId="0" xfId="4" applyNumberFormat="1" applyFont="1" applyFill="1" applyBorder="1" applyProtection="1">
      <alignment vertical="center"/>
    </xf>
    <xf numFmtId="49" fontId="12" fillId="0" borderId="0" xfId="4" applyNumberFormat="1" applyFont="1" applyFill="1" applyBorder="1" applyAlignment="1" applyProtection="1"/>
    <xf numFmtId="49" fontId="12" fillId="0" borderId="0" xfId="4" applyNumberFormat="1" applyFont="1" applyFill="1" applyBorder="1" applyProtection="1">
      <alignment vertical="center"/>
    </xf>
    <xf numFmtId="0" fontId="14" fillId="0" borderId="0" xfId="4" applyFont="1" applyFill="1" applyBorder="1" applyAlignment="1"/>
    <xf numFmtId="0" fontId="15" fillId="0" borderId="0" xfId="4" applyFont="1" applyFill="1" applyAlignment="1">
      <alignment horizontal="right" vertical="center"/>
    </xf>
    <xf numFmtId="49" fontId="16" fillId="0" borderId="55" xfId="4" applyNumberFormat="1" applyFont="1" applyFill="1" applyBorder="1" applyAlignment="1" applyProtection="1">
      <alignment horizontal="center" vertical="center"/>
    </xf>
    <xf numFmtId="49" fontId="16" fillId="0" borderId="54" xfId="4" applyNumberFormat="1" applyFont="1" applyFill="1" applyBorder="1" applyAlignment="1" applyProtection="1">
      <alignment horizontal="center" vertical="center"/>
    </xf>
    <xf numFmtId="49" fontId="16" fillId="0" borderId="56" xfId="4" applyNumberFormat="1" applyFont="1" applyFill="1" applyBorder="1" applyAlignment="1" applyProtection="1">
      <alignment horizontal="center" vertical="center"/>
    </xf>
    <xf numFmtId="49" fontId="16" fillId="0" borderId="80" xfId="4" applyNumberFormat="1" applyFont="1" applyFill="1" applyBorder="1" applyAlignment="1" applyProtection="1">
      <alignment shrinkToFit="1"/>
      <protection locked="0"/>
    </xf>
    <xf numFmtId="49" fontId="14" fillId="0" borderId="81" xfId="4" applyNumberFormat="1" applyFont="1" applyFill="1" applyBorder="1" applyAlignment="1" applyProtection="1">
      <alignment horizontal="left"/>
      <protection locked="0"/>
    </xf>
    <xf numFmtId="49" fontId="16" fillId="0" borderId="52" xfId="4" applyNumberFormat="1" applyFont="1" applyFill="1" applyBorder="1" applyAlignment="1" applyProtection="1">
      <alignment horizontal="center" vertical="center"/>
      <protection locked="0"/>
    </xf>
    <xf numFmtId="49" fontId="16" fillId="0" borderId="53" xfId="4" applyNumberFormat="1" applyFont="1" applyFill="1" applyBorder="1" applyAlignment="1" applyProtection="1">
      <alignment vertical="center" shrinkToFit="1"/>
      <protection locked="0"/>
    </xf>
    <xf numFmtId="49" fontId="16" fillId="0" borderId="83" xfId="4" applyNumberFormat="1" applyFont="1" applyFill="1" applyBorder="1" applyAlignment="1" applyProtection="1">
      <alignment vertical="center" shrinkToFit="1"/>
      <protection locked="0"/>
    </xf>
    <xf numFmtId="49" fontId="16" fillId="0" borderId="55" xfId="4" applyNumberFormat="1" applyFont="1" applyFill="1" applyBorder="1" applyAlignment="1" applyProtection="1">
      <alignment horizontal="center" vertical="center"/>
      <protection locked="0"/>
    </xf>
    <xf numFmtId="49" fontId="16" fillId="0" borderId="84" xfId="4" applyNumberFormat="1" applyFont="1" applyFill="1" applyBorder="1" applyAlignment="1" applyProtection="1">
      <alignment horizontal="center" shrinkToFit="1"/>
      <protection locked="0"/>
    </xf>
    <xf numFmtId="49" fontId="16" fillId="0" borderId="83" xfId="4" applyNumberFormat="1" applyFont="1" applyFill="1" applyBorder="1" applyAlignment="1" applyProtection="1">
      <alignment horizontal="center" shrinkToFit="1"/>
      <protection locked="0"/>
    </xf>
    <xf numFmtId="49" fontId="16" fillId="0" borderId="51" xfId="4" applyNumberFormat="1" applyFont="1" applyFill="1" applyBorder="1" applyAlignment="1" applyProtection="1">
      <alignment horizontal="center" shrinkToFit="1"/>
      <protection locked="0"/>
    </xf>
    <xf numFmtId="0" fontId="2" fillId="0" borderId="31" xfId="4" applyFill="1" applyBorder="1">
      <alignment vertical="center"/>
    </xf>
    <xf numFmtId="1" fontId="12" fillId="0" borderId="31" xfId="4" applyNumberFormat="1" applyFont="1" applyFill="1" applyBorder="1" applyAlignment="1" applyProtection="1">
      <alignment horizontal="center" vertical="center"/>
    </xf>
    <xf numFmtId="1" fontId="28" fillId="0" borderId="31" xfId="4" applyNumberFormat="1" applyFont="1" applyFill="1" applyBorder="1" applyAlignment="1" applyProtection="1">
      <alignment vertical="center"/>
    </xf>
    <xf numFmtId="1" fontId="14" fillId="0" borderId="51" xfId="4" applyNumberFormat="1" applyFont="1" applyFill="1" applyBorder="1" applyAlignment="1" applyProtection="1">
      <alignment horizontal="center" vertical="center" shrinkToFit="1"/>
      <protection locked="0"/>
    </xf>
    <xf numFmtId="0" fontId="0" fillId="0" borderId="23" xfId="0" applyBorder="1">
      <alignment vertical="center"/>
    </xf>
    <xf numFmtId="0" fontId="0" fillId="0" borderId="0" xfId="0" applyBorder="1">
      <alignment vertical="center"/>
    </xf>
    <xf numFmtId="0" fontId="0" fillId="0" borderId="89" xfId="0" applyBorder="1">
      <alignment vertical="center"/>
    </xf>
    <xf numFmtId="0" fontId="0" fillId="0" borderId="105" xfId="0" applyBorder="1">
      <alignment vertical="center"/>
    </xf>
    <xf numFmtId="0" fontId="0" fillId="0" borderId="105" xfId="0" applyBorder="1" applyAlignment="1">
      <alignment horizontal="center" vertical="center"/>
    </xf>
    <xf numFmtId="0" fontId="15" fillId="0" borderId="105" xfId="4" applyFont="1" applyBorder="1" applyAlignment="1">
      <alignment horizontal="center" vertical="center"/>
    </xf>
    <xf numFmtId="0" fontId="33" fillId="0" borderId="0" xfId="4" applyFont="1">
      <alignment vertical="center"/>
    </xf>
    <xf numFmtId="1" fontId="29" fillId="0" borderId="61" xfId="4" applyNumberFormat="1" applyFont="1" applyFill="1" applyBorder="1" applyAlignment="1" applyProtection="1">
      <alignment horizontal="center" shrinkToFit="1"/>
    </xf>
    <xf numFmtId="1" fontId="16" fillId="0" borderId="40" xfId="4" applyNumberFormat="1" applyFont="1" applyFill="1" applyBorder="1" applyAlignment="1" applyProtection="1">
      <alignment horizontal="center" vertical="center"/>
    </xf>
    <xf numFmtId="0" fontId="15" fillId="0" borderId="57" xfId="4" applyFont="1" applyFill="1" applyBorder="1" applyAlignment="1">
      <alignment horizontal="center" vertical="center"/>
    </xf>
    <xf numFmtId="0" fontId="14" fillId="0" borderId="67" xfId="4" applyFont="1" applyFill="1" applyBorder="1" applyAlignment="1">
      <alignment horizontal="center" vertical="center"/>
    </xf>
    <xf numFmtId="0" fontId="14" fillId="0" borderId="32" xfId="4" applyFont="1" applyFill="1" applyBorder="1" applyAlignment="1">
      <alignment horizontal="center" vertical="center" shrinkToFit="1"/>
    </xf>
    <xf numFmtId="0" fontId="14" fillId="0" borderId="31" xfId="4" applyFont="1" applyFill="1" applyBorder="1" applyAlignment="1">
      <alignment horizontal="center" vertical="center" shrinkToFit="1"/>
    </xf>
    <xf numFmtId="0" fontId="14" fillId="0" borderId="34" xfId="4" applyFont="1" applyFill="1" applyBorder="1" applyAlignment="1">
      <alignment horizontal="center" vertical="center" shrinkToFit="1"/>
    </xf>
    <xf numFmtId="1" fontId="16" fillId="0" borderId="39" xfId="4" applyNumberFormat="1" applyFont="1" applyFill="1" applyBorder="1" applyAlignment="1" applyProtection="1">
      <alignment horizontal="center" vertical="center" shrinkToFit="1"/>
      <protection locked="0"/>
    </xf>
    <xf numFmtId="1" fontId="16" fillId="0" borderId="39" xfId="4" applyNumberFormat="1" applyFont="1" applyFill="1" applyBorder="1" applyAlignment="1" applyProtection="1">
      <alignment vertical="center" shrinkToFit="1"/>
      <protection locked="0"/>
    </xf>
    <xf numFmtId="1" fontId="16" fillId="0" borderId="36" xfId="4" applyNumberFormat="1" applyFont="1" applyFill="1" applyBorder="1" applyAlignment="1" applyProtection="1">
      <alignment vertical="center" shrinkToFit="1"/>
      <protection locked="0"/>
    </xf>
    <xf numFmtId="1" fontId="16" fillId="0" borderId="37" xfId="4" applyNumberFormat="1" applyFont="1" applyFill="1" applyBorder="1" applyAlignment="1" applyProtection="1">
      <alignment vertical="center" shrinkToFit="1"/>
    </xf>
    <xf numFmtId="1" fontId="16" fillId="0" borderId="36" xfId="4" applyNumberFormat="1" applyFont="1" applyFill="1" applyBorder="1" applyAlignment="1" applyProtection="1">
      <alignment vertical="center" shrinkToFit="1"/>
    </xf>
    <xf numFmtId="1" fontId="16" fillId="0" borderId="38" xfId="4" applyNumberFormat="1" applyFont="1" applyFill="1" applyBorder="1" applyAlignment="1" applyProtection="1">
      <alignment vertical="center" shrinkToFit="1"/>
    </xf>
    <xf numFmtId="49" fontId="16" fillId="4" borderId="80" xfId="4" applyNumberFormat="1" applyFont="1" applyFill="1" applyBorder="1" applyAlignment="1" applyProtection="1">
      <alignment shrinkToFit="1"/>
      <protection locked="0"/>
    </xf>
    <xf numFmtId="49" fontId="14" fillId="4" borderId="81" xfId="4" applyNumberFormat="1" applyFont="1" applyFill="1" applyBorder="1" applyAlignment="1" applyProtection="1">
      <alignment horizontal="left"/>
      <protection locked="0"/>
    </xf>
    <xf numFmtId="49" fontId="16" fillId="4" borderId="53" xfId="4" applyNumberFormat="1" applyFont="1" applyFill="1" applyBorder="1" applyAlignment="1" applyProtection="1">
      <alignment shrinkToFit="1"/>
      <protection locked="0"/>
    </xf>
    <xf numFmtId="49" fontId="16" fillId="4" borderId="83" xfId="4" applyNumberFormat="1" applyFont="1" applyFill="1" applyBorder="1" applyAlignment="1" applyProtection="1">
      <alignment horizontal="center" shrinkToFit="1"/>
      <protection locked="0"/>
    </xf>
    <xf numFmtId="49" fontId="16" fillId="4" borderId="84" xfId="4" applyNumberFormat="1" applyFont="1" applyFill="1" applyBorder="1" applyAlignment="1" applyProtection="1">
      <alignment horizontal="center" shrinkToFit="1"/>
      <protection locked="0"/>
    </xf>
    <xf numFmtId="49" fontId="16" fillId="4" borderId="51" xfId="4" applyNumberFormat="1" applyFont="1" applyFill="1" applyBorder="1" applyAlignment="1" applyProtection="1">
      <alignment horizontal="center" shrinkToFit="1"/>
      <protection locked="0"/>
    </xf>
    <xf numFmtId="49" fontId="16" fillId="4" borderId="58" xfId="4" applyNumberFormat="1" applyFont="1" applyFill="1" applyBorder="1" applyAlignment="1" applyProtection="1">
      <alignment shrinkToFit="1"/>
      <protection locked="0"/>
    </xf>
    <xf numFmtId="49" fontId="14" fillId="4" borderId="68" xfId="4" applyNumberFormat="1" applyFont="1" applyFill="1" applyBorder="1" applyAlignment="1" applyProtection="1">
      <alignment horizontal="left"/>
      <protection locked="0"/>
    </xf>
    <xf numFmtId="49" fontId="16" fillId="4" borderId="42" xfId="4" applyNumberFormat="1" applyFont="1" applyFill="1" applyBorder="1" applyAlignment="1" applyProtection="1">
      <alignment shrinkToFit="1"/>
      <protection locked="0"/>
    </xf>
    <xf numFmtId="49" fontId="16" fillId="4" borderId="43" xfId="4" applyNumberFormat="1" applyFont="1" applyFill="1" applyBorder="1" applyAlignment="1" applyProtection="1">
      <alignment horizontal="center" shrinkToFit="1"/>
      <protection locked="0"/>
    </xf>
    <xf numFmtId="49" fontId="16" fillId="4" borderId="64" xfId="4" applyNumberFormat="1" applyFont="1" applyFill="1" applyBorder="1" applyAlignment="1" applyProtection="1">
      <alignment horizontal="center" shrinkToFit="1"/>
      <protection locked="0"/>
    </xf>
    <xf numFmtId="49" fontId="16" fillId="4" borderId="41" xfId="4" applyNumberFormat="1" applyFont="1" applyFill="1" applyBorder="1" applyAlignment="1" applyProtection="1">
      <alignment horizontal="center" shrinkToFit="1"/>
      <protection locked="0"/>
    </xf>
    <xf numFmtId="49" fontId="16" fillId="4" borderId="53" xfId="4" applyNumberFormat="1" applyFont="1" applyFill="1" applyBorder="1" applyAlignment="1" applyProtection="1">
      <alignment vertical="center" shrinkToFit="1"/>
      <protection locked="0"/>
    </xf>
    <xf numFmtId="49" fontId="16" fillId="4" borderId="42" xfId="4" applyNumberFormat="1" applyFont="1" applyFill="1" applyBorder="1" applyAlignment="1" applyProtection="1">
      <alignment vertical="center" shrinkToFit="1"/>
      <protection locked="0"/>
    </xf>
    <xf numFmtId="49" fontId="16" fillId="4" borderId="83" xfId="4" applyNumberFormat="1" applyFont="1" applyFill="1" applyBorder="1" applyAlignment="1" applyProtection="1">
      <alignment vertical="center" shrinkToFit="1"/>
      <protection locked="0"/>
    </xf>
    <xf numFmtId="49" fontId="16" fillId="4" borderId="43" xfId="4" applyNumberFormat="1" applyFont="1" applyFill="1" applyBorder="1" applyAlignment="1" applyProtection="1">
      <alignment vertical="center" shrinkToFit="1"/>
      <protection locked="0"/>
    </xf>
    <xf numFmtId="49" fontId="16" fillId="4" borderId="51" xfId="4" applyNumberFormat="1" applyFont="1" applyFill="1" applyBorder="1" applyAlignment="1" applyProtection="1">
      <alignment horizontal="center" vertical="center"/>
      <protection locked="0"/>
    </xf>
    <xf numFmtId="49" fontId="16" fillId="4" borderId="41" xfId="4" applyNumberFormat="1" applyFont="1" applyFill="1" applyBorder="1" applyAlignment="1" applyProtection="1">
      <alignment horizontal="center" vertical="center"/>
      <protection locked="0"/>
    </xf>
    <xf numFmtId="49" fontId="34" fillId="4" borderId="83" xfId="4" applyNumberFormat="1" applyFont="1" applyFill="1" applyBorder="1" applyAlignment="1" applyProtection="1">
      <alignment vertical="center" shrinkToFit="1"/>
      <protection locked="0"/>
    </xf>
    <xf numFmtId="49" fontId="34" fillId="4" borderId="43" xfId="4" applyNumberFormat="1" applyFont="1" applyFill="1" applyBorder="1" applyAlignment="1" applyProtection="1">
      <alignment vertical="center" shrinkToFit="1"/>
      <protection locked="0"/>
    </xf>
    <xf numFmtId="49" fontId="34" fillId="0" borderId="83" xfId="4" applyNumberFormat="1" applyFont="1" applyFill="1" applyBorder="1" applyAlignment="1" applyProtection="1">
      <alignment vertical="center" shrinkToFit="1"/>
      <protection locked="0"/>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2" fillId="0" borderId="0" xfId="4" applyFill="1" applyBorder="1" applyAlignment="1">
      <alignment horizontal="center" vertical="center" shrinkToFit="1"/>
    </xf>
    <xf numFmtId="0" fontId="0" fillId="0" borderId="102" xfId="0" applyBorder="1">
      <alignment vertical="center"/>
    </xf>
    <xf numFmtId="0" fontId="0" fillId="0" borderId="108" xfId="0" applyBorder="1">
      <alignment vertical="center"/>
    </xf>
    <xf numFmtId="0" fontId="0" fillId="0" borderId="113" xfId="0" applyBorder="1">
      <alignment vertical="center"/>
    </xf>
    <xf numFmtId="0" fontId="0" fillId="0" borderId="112" xfId="0" applyBorder="1">
      <alignment vertical="center"/>
    </xf>
    <xf numFmtId="0" fontId="0" fillId="0" borderId="88" xfId="0" applyBorder="1">
      <alignment vertical="center"/>
    </xf>
    <xf numFmtId="0" fontId="39" fillId="0" borderId="0" xfId="0" applyFont="1">
      <alignment vertical="center"/>
    </xf>
    <xf numFmtId="0" fontId="0" fillId="0" borderId="0" xfId="0" applyAlignment="1"/>
    <xf numFmtId="0" fontId="39" fillId="0" borderId="108" xfId="0" applyFont="1" applyBorder="1">
      <alignment vertical="center"/>
    </xf>
    <xf numFmtId="0" fontId="39" fillId="0" borderId="113" xfId="0" applyFont="1" applyBorder="1">
      <alignment vertical="center"/>
    </xf>
    <xf numFmtId="0" fontId="39" fillId="0" borderId="33" xfId="0" applyFont="1" applyBorder="1">
      <alignment vertical="center"/>
    </xf>
    <xf numFmtId="0" fontId="39" fillId="0" borderId="78" xfId="0" applyFont="1" applyBorder="1">
      <alignment vertical="center"/>
    </xf>
    <xf numFmtId="0" fontId="42" fillId="0" borderId="0" xfId="4" applyFont="1">
      <alignment vertical="center"/>
    </xf>
    <xf numFmtId="0" fontId="0" fillId="0" borderId="0" xfId="0" applyAlignment="1">
      <alignment horizontal="right" vertical="center"/>
    </xf>
    <xf numFmtId="0" fontId="2" fillId="2" borderId="26" xfId="4" applyFill="1" applyBorder="1">
      <alignment vertical="center"/>
    </xf>
    <xf numFmtId="0" fontId="22" fillId="0" borderId="79" xfId="4" quotePrefix="1" applyFont="1" applyBorder="1">
      <alignment vertical="center"/>
    </xf>
    <xf numFmtId="0" fontId="43" fillId="0" borderId="79" xfId="2" applyFont="1" applyBorder="1" applyAlignment="1" applyProtection="1">
      <alignment vertical="center"/>
    </xf>
    <xf numFmtId="0" fontId="44" fillId="0" borderId="0" xfId="0" applyFont="1">
      <alignment vertical="center"/>
    </xf>
    <xf numFmtId="0" fontId="46" fillId="0" borderId="0" xfId="0" applyFont="1">
      <alignment vertical="center"/>
    </xf>
    <xf numFmtId="0" fontId="2" fillId="0" borderId="0" xfId="4" applyAlignment="1">
      <alignment vertical="center" shrinkToFit="1"/>
    </xf>
    <xf numFmtId="0" fontId="44" fillId="0" borderId="0" xfId="4" quotePrefix="1" applyFont="1">
      <alignment vertical="center"/>
    </xf>
    <xf numFmtId="0" fontId="2" fillId="0" borderId="0" xfId="4" applyFont="1" applyFill="1" applyBorder="1" applyAlignment="1">
      <alignment vertical="center"/>
    </xf>
    <xf numFmtId="49" fontId="16" fillId="0" borderId="29" xfId="4" applyNumberFormat="1" applyFont="1" applyFill="1" applyBorder="1" applyAlignment="1" applyProtection="1">
      <alignment horizontal="center"/>
    </xf>
    <xf numFmtId="0" fontId="32" fillId="0" borderId="0" xfId="0" applyNumberFormat="1" applyFont="1" applyBorder="1" applyAlignment="1">
      <alignment horizontal="center" vertical="center"/>
    </xf>
    <xf numFmtId="49" fontId="16" fillId="0" borderId="84" xfId="4" applyNumberFormat="1" applyFont="1" applyFill="1" applyBorder="1" applyAlignment="1" applyProtection="1">
      <alignment horizontal="center" vertical="center"/>
      <protection locked="0"/>
    </xf>
    <xf numFmtId="49" fontId="16" fillId="0" borderId="52" xfId="4" applyNumberFormat="1" applyFont="1" applyFill="1" applyBorder="1" applyAlignment="1" applyProtection="1">
      <alignment vertical="center" shrinkToFit="1"/>
      <protection locked="0"/>
    </xf>
    <xf numFmtId="49" fontId="16" fillId="4" borderId="52" xfId="4" applyNumberFormat="1" applyFont="1" applyFill="1" applyBorder="1" applyAlignment="1" applyProtection="1">
      <alignment vertical="center" shrinkToFit="1"/>
      <protection locked="0"/>
    </xf>
    <xf numFmtId="49" fontId="16" fillId="4" borderId="55" xfId="4" applyNumberFormat="1" applyFont="1" applyFill="1" applyBorder="1" applyAlignment="1" applyProtection="1">
      <alignment vertical="center" shrinkToFit="1"/>
      <protection locked="0"/>
    </xf>
    <xf numFmtId="49" fontId="16" fillId="0" borderId="83" xfId="4" applyNumberFormat="1" applyFont="1" applyFill="1" applyBorder="1" applyAlignment="1" applyProtection="1">
      <alignment horizontal="center" vertical="center" shrinkToFit="1"/>
      <protection locked="0"/>
    </xf>
    <xf numFmtId="49" fontId="16" fillId="4" borderId="83" xfId="4" applyNumberFormat="1" applyFont="1" applyFill="1" applyBorder="1" applyAlignment="1" applyProtection="1">
      <alignment horizontal="center" vertical="center" shrinkToFit="1"/>
      <protection locked="0"/>
    </xf>
    <xf numFmtId="49" fontId="16" fillId="4" borderId="43" xfId="4" applyNumberFormat="1" applyFont="1" applyFill="1" applyBorder="1" applyAlignment="1" applyProtection="1">
      <alignment horizontal="center" vertical="center" shrinkToFit="1"/>
      <protection locked="0"/>
    </xf>
    <xf numFmtId="0" fontId="32" fillId="0" borderId="31" xfId="0" applyNumberFormat="1" applyFont="1" applyBorder="1" applyAlignment="1">
      <alignment vertical="center"/>
    </xf>
    <xf numFmtId="0" fontId="27" fillId="3" borderId="131" xfId="0" applyFont="1" applyFill="1" applyBorder="1">
      <alignment vertical="center"/>
    </xf>
    <xf numFmtId="0" fontId="27" fillId="3" borderId="122" xfId="0" applyFont="1" applyFill="1" applyBorder="1">
      <alignment vertical="center"/>
    </xf>
    <xf numFmtId="0" fontId="31" fillId="3" borderId="132" xfId="0" applyFont="1" applyFill="1" applyBorder="1">
      <alignment vertical="center"/>
    </xf>
    <xf numFmtId="0" fontId="31" fillId="3" borderId="133" xfId="0" applyFont="1" applyFill="1" applyBorder="1">
      <alignment vertical="center"/>
    </xf>
    <xf numFmtId="0" fontId="31" fillId="3" borderId="135" xfId="0" applyFont="1" applyFill="1" applyBorder="1">
      <alignment vertical="center"/>
    </xf>
    <xf numFmtId="0" fontId="31" fillId="3" borderId="104" xfId="0" applyFont="1" applyFill="1" applyBorder="1">
      <alignment vertical="center"/>
    </xf>
    <xf numFmtId="0" fontId="31" fillId="3" borderId="136" xfId="0" applyFont="1" applyFill="1" applyBorder="1">
      <alignment vertical="center"/>
    </xf>
    <xf numFmtId="0" fontId="51" fillId="3" borderId="122" xfId="0" applyFont="1" applyFill="1" applyBorder="1">
      <alignment vertical="center"/>
    </xf>
    <xf numFmtId="0" fontId="51" fillId="3" borderId="104" xfId="0" applyFont="1" applyFill="1" applyBorder="1">
      <alignment vertical="center"/>
    </xf>
    <xf numFmtId="0" fontId="0" fillId="5" borderId="105" xfId="0" applyFill="1" applyBorder="1">
      <alignment vertical="center"/>
    </xf>
    <xf numFmtId="0" fontId="46" fillId="0" borderId="6" xfId="0" applyFont="1" applyBorder="1">
      <alignment vertical="center"/>
    </xf>
    <xf numFmtId="0" fontId="46" fillId="0" borderId="18" xfId="0" applyFont="1" applyBorder="1">
      <alignment vertical="center"/>
    </xf>
    <xf numFmtId="0" fontId="46" fillId="0" borderId="19" xfId="0" applyFont="1" applyBorder="1">
      <alignment vertical="center"/>
    </xf>
    <xf numFmtId="0" fontId="46" fillId="0" borderId="22" xfId="0" applyFont="1" applyBorder="1">
      <alignment vertical="center"/>
    </xf>
    <xf numFmtId="0" fontId="46" fillId="0" borderId="23" xfId="0" applyFont="1" applyBorder="1">
      <alignment vertical="center"/>
    </xf>
    <xf numFmtId="0" fontId="36" fillId="0" borderId="0" xfId="4" applyFont="1" applyAlignment="1">
      <alignment horizontal="right" vertical="center"/>
    </xf>
    <xf numFmtId="0" fontId="0" fillId="4" borderId="4" xfId="0" applyFill="1" applyBorder="1">
      <alignment vertical="center"/>
    </xf>
    <xf numFmtId="49" fontId="16" fillId="4" borderId="59" xfId="4" applyNumberFormat="1" applyFont="1" applyFill="1" applyBorder="1" applyAlignment="1" applyProtection="1">
      <alignment shrinkToFit="1"/>
      <protection locked="0"/>
    </xf>
    <xf numFmtId="49" fontId="14" fillId="4" borderId="69" xfId="4" applyNumberFormat="1" applyFont="1" applyFill="1" applyBorder="1" applyAlignment="1" applyProtection="1">
      <alignment horizontal="left"/>
      <protection locked="0"/>
    </xf>
    <xf numFmtId="49" fontId="16" fillId="4" borderId="45" xfId="4" applyNumberFormat="1" applyFont="1" applyFill="1" applyBorder="1" applyAlignment="1" applyProtection="1">
      <alignment shrinkToFit="1"/>
      <protection locked="0"/>
    </xf>
    <xf numFmtId="49" fontId="16" fillId="4" borderId="46" xfId="4" applyNumberFormat="1" applyFont="1" applyFill="1" applyBorder="1" applyAlignment="1" applyProtection="1">
      <alignment horizontal="center" shrinkToFit="1"/>
      <protection locked="0"/>
    </xf>
    <xf numFmtId="49" fontId="16" fillId="4" borderId="65" xfId="4" applyNumberFormat="1" applyFont="1" applyFill="1" applyBorder="1" applyAlignment="1" applyProtection="1">
      <alignment horizontal="center" shrinkToFit="1"/>
      <protection locked="0"/>
    </xf>
    <xf numFmtId="49" fontId="16" fillId="4" borderId="44" xfId="4" applyNumberFormat="1" applyFont="1" applyFill="1" applyBorder="1" applyAlignment="1" applyProtection="1">
      <alignment horizontal="center" shrinkToFit="1"/>
      <protection locked="0"/>
    </xf>
    <xf numFmtId="49" fontId="16" fillId="4" borderId="60" xfId="4" applyNumberFormat="1" applyFont="1" applyFill="1" applyBorder="1" applyAlignment="1" applyProtection="1">
      <alignment shrinkToFit="1"/>
      <protection locked="0"/>
    </xf>
    <xf numFmtId="49" fontId="14" fillId="4" borderId="70" xfId="4" applyNumberFormat="1" applyFont="1" applyFill="1" applyBorder="1" applyAlignment="1" applyProtection="1">
      <alignment horizontal="left"/>
      <protection locked="0"/>
    </xf>
    <xf numFmtId="49" fontId="16" fillId="4" borderId="48"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horizontal="center" shrinkToFit="1"/>
      <protection locked="0"/>
    </xf>
    <xf numFmtId="49" fontId="16" fillId="4" borderId="66" xfId="4" applyNumberFormat="1" applyFont="1" applyFill="1" applyBorder="1" applyAlignment="1" applyProtection="1">
      <alignment horizontal="center" shrinkToFit="1"/>
      <protection locked="0"/>
    </xf>
    <xf numFmtId="49" fontId="16" fillId="4" borderId="47" xfId="4" applyNumberFormat="1" applyFont="1" applyFill="1" applyBorder="1" applyAlignment="1" applyProtection="1">
      <alignment horizontal="center" shrinkToFit="1"/>
      <protection locked="0"/>
    </xf>
    <xf numFmtId="49" fontId="16" fillId="4" borderId="45" xfId="4" applyNumberFormat="1" applyFont="1" applyFill="1" applyBorder="1" applyAlignment="1" applyProtection="1">
      <alignment vertical="center" shrinkToFit="1"/>
      <protection locked="0"/>
    </xf>
    <xf numFmtId="49" fontId="34" fillId="4" borderId="46" xfId="4" applyNumberFormat="1" applyFont="1" applyFill="1" applyBorder="1" applyAlignment="1" applyProtection="1">
      <alignment vertical="center" shrinkToFit="1"/>
      <protection locked="0"/>
    </xf>
    <xf numFmtId="49" fontId="16" fillId="4" borderId="48" xfId="4" applyNumberFormat="1" applyFont="1" applyFill="1" applyBorder="1" applyAlignment="1" applyProtection="1">
      <alignment vertical="center" shrinkToFit="1"/>
      <protection locked="0"/>
    </xf>
    <xf numFmtId="49" fontId="34" fillId="4" borderId="49" xfId="4" applyNumberFormat="1" applyFont="1" applyFill="1" applyBorder="1" applyAlignment="1" applyProtection="1">
      <alignment vertical="center" shrinkToFit="1"/>
      <protection locked="0"/>
    </xf>
    <xf numFmtId="49" fontId="16" fillId="4" borderId="46" xfId="4" applyNumberFormat="1" applyFont="1" applyFill="1" applyBorder="1" applyAlignment="1" applyProtection="1">
      <alignment vertical="center" shrinkToFit="1"/>
      <protection locked="0"/>
    </xf>
    <xf numFmtId="49" fontId="16" fillId="4" borderId="49" xfId="4" applyNumberFormat="1" applyFont="1" applyFill="1" applyBorder="1" applyAlignment="1" applyProtection="1">
      <alignment vertical="center" shrinkToFit="1"/>
      <protection locked="0"/>
    </xf>
    <xf numFmtId="49" fontId="16" fillId="4" borderId="44" xfId="4" applyNumberFormat="1" applyFont="1" applyFill="1" applyBorder="1" applyAlignment="1" applyProtection="1">
      <alignment horizontal="center" vertical="center"/>
      <protection locked="0"/>
    </xf>
    <xf numFmtId="49" fontId="16" fillId="4" borderId="47"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4" borderId="46" xfId="4" applyNumberFormat="1" applyFont="1" applyFill="1" applyBorder="1" applyAlignment="1" applyProtection="1">
      <alignment horizontal="center" vertical="center" shrinkToFit="1"/>
      <protection locked="0"/>
    </xf>
    <xf numFmtId="49" fontId="16" fillId="4" borderId="54" xfId="4" applyNumberFormat="1" applyFont="1" applyFill="1" applyBorder="1" applyAlignment="1" applyProtection="1">
      <alignment vertical="center" shrinkToFit="1"/>
      <protection locked="0"/>
    </xf>
    <xf numFmtId="49" fontId="16" fillId="4" borderId="49" xfId="4" applyNumberFormat="1" applyFont="1" applyFill="1" applyBorder="1" applyAlignment="1" applyProtection="1">
      <alignment horizontal="center" vertical="center" shrinkToFit="1"/>
      <protection locked="0"/>
    </xf>
    <xf numFmtId="49" fontId="16" fillId="4" borderId="56" xfId="4" applyNumberFormat="1" applyFont="1" applyFill="1" applyBorder="1" applyAlignment="1" applyProtection="1">
      <alignment vertical="center" shrinkToFit="1"/>
      <protection locked="0"/>
    </xf>
    <xf numFmtId="0" fontId="20" fillId="0" borderId="0" xfId="4" applyFont="1" applyFill="1" applyBorder="1" applyAlignment="1">
      <alignment horizontal="center" vertical="center"/>
    </xf>
    <xf numFmtId="0" fontId="0" fillId="0" borderId="2" xfId="0" applyBorder="1">
      <alignment vertical="center"/>
    </xf>
    <xf numFmtId="0" fontId="0" fillId="0" borderId="103" xfId="0" applyBorder="1">
      <alignment vertical="center"/>
    </xf>
    <xf numFmtId="0" fontId="17" fillId="0" borderId="90" xfId="4" applyFont="1" applyFill="1" applyBorder="1" applyAlignment="1">
      <alignment horizontal="center" vertical="center" shrinkToFit="1"/>
    </xf>
    <xf numFmtId="0" fontId="17" fillId="0" borderId="120" xfId="4" applyFont="1" applyFill="1" applyBorder="1" applyAlignment="1">
      <alignment horizontal="center" vertical="center" shrinkToFit="1"/>
    </xf>
    <xf numFmtId="0" fontId="0" fillId="0" borderId="100" xfId="0" applyBorder="1">
      <alignment vertical="center"/>
    </xf>
    <xf numFmtId="0" fontId="0" fillId="0" borderId="114" xfId="0" applyBorder="1">
      <alignment vertical="center"/>
    </xf>
    <xf numFmtId="38" fontId="0" fillId="0" borderId="101" xfId="0" applyNumberFormat="1" applyBorder="1">
      <alignment vertical="center"/>
    </xf>
    <xf numFmtId="0" fontId="21" fillId="0" borderId="0" xfId="4" applyFont="1" applyFill="1" applyBorder="1" applyAlignment="1">
      <alignment vertical="center"/>
    </xf>
    <xf numFmtId="0" fontId="24" fillId="0" borderId="0" xfId="4" applyFont="1" applyFill="1" applyBorder="1" applyAlignment="1">
      <alignment horizontal="right" vertical="center"/>
    </xf>
    <xf numFmtId="0" fontId="21" fillId="0" borderId="0" xfId="4" applyFont="1" applyFill="1" applyBorder="1" applyAlignment="1">
      <alignment horizontal="center" vertical="center"/>
    </xf>
    <xf numFmtId="0" fontId="30" fillId="0" borderId="26" xfId="4" applyFont="1" applyBorder="1" applyAlignment="1">
      <alignment vertical="center" wrapText="1"/>
    </xf>
    <xf numFmtId="0" fontId="30" fillId="0" borderId="130" xfId="4" applyFont="1" applyBorder="1" applyAlignment="1">
      <alignment vertical="center" wrapText="1"/>
    </xf>
    <xf numFmtId="0" fontId="30" fillId="0" borderId="50" xfId="4" applyFont="1" applyBorder="1" applyAlignment="1">
      <alignment vertical="center" wrapText="1"/>
    </xf>
    <xf numFmtId="1" fontId="56" fillId="0" borderId="51" xfId="4" applyNumberFormat="1" applyFont="1" applyFill="1" applyBorder="1" applyAlignment="1" applyProtection="1">
      <alignment horizontal="center" vertical="center" shrinkToFit="1"/>
      <protection locked="0"/>
    </xf>
    <xf numFmtId="0" fontId="2" fillId="0" borderId="102" xfId="4" applyFill="1" applyBorder="1">
      <alignment vertical="center"/>
    </xf>
    <xf numFmtId="0" fontId="2" fillId="0" borderId="108" xfId="4" applyFill="1" applyBorder="1">
      <alignment vertical="center"/>
    </xf>
    <xf numFmtId="0" fontId="21" fillId="0" borderId="112" xfId="4" applyFont="1" applyFill="1" applyBorder="1" applyAlignment="1" applyProtection="1">
      <alignment vertical="center"/>
      <protection locked="0"/>
    </xf>
    <xf numFmtId="0" fontId="21" fillId="0" borderId="113" xfId="4" applyFont="1" applyFill="1" applyBorder="1" applyAlignment="1" applyProtection="1">
      <alignment vertical="center"/>
      <protection locked="0"/>
    </xf>
    <xf numFmtId="49" fontId="56" fillId="4" borderId="41" xfId="4" applyNumberFormat="1" applyFont="1" applyFill="1" applyBorder="1" applyAlignment="1" applyProtection="1">
      <alignment horizontal="center" vertical="center"/>
      <protection locked="0"/>
    </xf>
    <xf numFmtId="49" fontId="56" fillId="4" borderId="44" xfId="4" applyNumberFormat="1" applyFont="1" applyFill="1" applyBorder="1" applyAlignment="1" applyProtection="1">
      <alignment horizontal="center" vertical="center"/>
      <protection locked="0"/>
    </xf>
    <xf numFmtId="49" fontId="56" fillId="4" borderId="47" xfId="4" applyNumberFormat="1" applyFont="1" applyFill="1" applyBorder="1" applyAlignment="1" applyProtection="1">
      <alignment horizontal="center" vertical="center"/>
      <protection locked="0"/>
    </xf>
    <xf numFmtId="0" fontId="2" fillId="4" borderId="18" xfId="4" applyFont="1" applyFill="1" applyBorder="1" applyAlignment="1" applyProtection="1">
      <alignment vertical="center"/>
      <protection locked="0"/>
    </xf>
    <xf numFmtId="0" fontId="0" fillId="4" borderId="17" xfId="0" applyFill="1" applyBorder="1">
      <alignment vertical="center"/>
    </xf>
    <xf numFmtId="0" fontId="27" fillId="0" borderId="0" xfId="0" applyFont="1">
      <alignment vertical="center"/>
    </xf>
    <xf numFmtId="0" fontId="2" fillId="0" borderId="3" xfId="4" applyBorder="1" applyAlignment="1">
      <alignment horizontal="center" vertical="center"/>
    </xf>
    <xf numFmtId="0" fontId="2" fillId="0" borderId="112" xfId="4" applyBorder="1">
      <alignment vertical="center"/>
    </xf>
    <xf numFmtId="0" fontId="2" fillId="0" borderId="113" xfId="4" applyBorder="1">
      <alignment vertical="center"/>
    </xf>
    <xf numFmtId="0" fontId="23" fillId="0" borderId="88" xfId="4" applyFont="1" applyBorder="1" applyAlignment="1">
      <alignment horizontal="center" vertical="center"/>
    </xf>
    <xf numFmtId="0" fontId="23" fillId="0" borderId="57" xfId="4" applyFont="1" applyBorder="1" applyAlignment="1">
      <alignment vertical="center" shrinkToFit="1"/>
    </xf>
    <xf numFmtId="0" fontId="23" fillId="0" borderId="155" xfId="4" applyFont="1" applyBorder="1" applyAlignment="1">
      <alignment vertical="center" shrinkToFit="1"/>
    </xf>
    <xf numFmtId="38" fontId="23" fillId="0" borderId="156" xfId="4" applyNumberFormat="1" applyFont="1" applyBorder="1" applyAlignment="1">
      <alignment vertical="center" shrinkToFit="1"/>
    </xf>
    <xf numFmtId="38" fontId="23" fillId="0" borderId="157" xfId="5" applyFont="1" applyBorder="1" applyAlignment="1">
      <alignment vertical="center" shrinkToFit="1"/>
    </xf>
    <xf numFmtId="38" fontId="23" fillId="0" borderId="31" xfId="4" applyNumberFormat="1" applyFont="1" applyBorder="1" applyAlignment="1">
      <alignment vertical="center" shrinkToFit="1"/>
    </xf>
    <xf numFmtId="0" fontId="33" fillId="0" borderId="0" xfId="4" applyFont="1" applyAlignment="1">
      <alignment horizontal="right" vertical="top"/>
    </xf>
    <xf numFmtId="0" fontId="55" fillId="0" borderId="0" xfId="4" applyFont="1" applyAlignment="1"/>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Fill="1" applyBorder="1">
      <alignment vertical="center"/>
    </xf>
    <xf numFmtId="0" fontId="61" fillId="0" borderId="0" xfId="0" applyFont="1">
      <alignment vertical="center"/>
    </xf>
    <xf numFmtId="0" fontId="6" fillId="0" borderId="21" xfId="1" applyFont="1" applyBorder="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0" borderId="21" xfId="1" quotePrefix="1" applyFont="1" applyFill="1" applyBorder="1">
      <alignment vertical="center"/>
    </xf>
    <xf numFmtId="0" fontId="6" fillId="3" borderId="163" xfId="1" quotePrefix="1" applyFont="1" applyFill="1" applyBorder="1">
      <alignment vertical="center"/>
    </xf>
    <xf numFmtId="0" fontId="6" fillId="0" borderId="164" xfId="1" quotePrefix="1" applyFont="1" applyBorder="1">
      <alignment vertical="center"/>
    </xf>
    <xf numFmtId="0" fontId="6" fillId="3" borderId="163" xfId="1" applyFont="1" applyFill="1" applyBorder="1">
      <alignment vertical="center"/>
    </xf>
    <xf numFmtId="0" fontId="6" fillId="0" borderId="164" xfId="1" applyFont="1" applyBorder="1">
      <alignment vertical="center"/>
    </xf>
    <xf numFmtId="0" fontId="6" fillId="0" borderId="163" xfId="1" applyFont="1" applyFill="1" applyBorder="1">
      <alignment vertical="center"/>
    </xf>
    <xf numFmtId="0" fontId="6" fillId="0" borderId="165" xfId="1" applyFont="1" applyFill="1" applyBorder="1">
      <alignment vertical="center"/>
    </xf>
    <xf numFmtId="0" fontId="6" fillId="0" borderId="166" xfId="1" applyFont="1" applyBorder="1">
      <alignment vertical="center"/>
    </xf>
    <xf numFmtId="0" fontId="6" fillId="0" borderId="167" xfId="1" applyFont="1" applyBorder="1">
      <alignment vertical="center"/>
    </xf>
    <xf numFmtId="0" fontId="6" fillId="0" borderId="165" xfId="1" applyFont="1" applyBorder="1">
      <alignment vertical="center"/>
    </xf>
    <xf numFmtId="0" fontId="6" fillId="0" borderId="163" xfId="1" applyFont="1" applyBorder="1">
      <alignment vertical="center"/>
    </xf>
    <xf numFmtId="0" fontId="6" fillId="0" borderId="163" xfId="1" quotePrefix="1" applyFont="1" applyBorder="1">
      <alignment vertical="center"/>
    </xf>
    <xf numFmtId="0" fontId="6" fillId="0" borderId="165" xfId="1" quotePrefix="1" applyFont="1" applyBorder="1">
      <alignment vertical="center"/>
    </xf>
    <xf numFmtId="0" fontId="6" fillId="0" borderId="166" xfId="1" quotePrefix="1" applyFont="1" applyBorder="1">
      <alignment vertical="center"/>
    </xf>
    <xf numFmtId="0" fontId="6" fillId="0" borderId="167" xfId="1" quotePrefix="1" applyFont="1" applyBorder="1">
      <alignment vertical="center"/>
    </xf>
    <xf numFmtId="0" fontId="6" fillId="3" borderId="165" xfId="1" quotePrefix="1" applyFont="1" applyFill="1" applyBorder="1">
      <alignment vertical="center"/>
    </xf>
    <xf numFmtId="0" fontId="6" fillId="3" borderId="166" xfId="1" quotePrefix="1" applyFont="1" applyFill="1" applyBorder="1">
      <alignment vertical="center"/>
    </xf>
    <xf numFmtId="0" fontId="61" fillId="0" borderId="14" xfId="0" applyFont="1" applyBorder="1">
      <alignment vertical="center"/>
    </xf>
    <xf numFmtId="0" fontId="61" fillId="0" borderId="147" xfId="0" applyFont="1" applyBorder="1">
      <alignment vertical="center"/>
    </xf>
    <xf numFmtId="0" fontId="61" fillId="0" borderId="8" xfId="0" applyFont="1" applyBorder="1">
      <alignment vertical="center"/>
    </xf>
    <xf numFmtId="0" fontId="61" fillId="0" borderId="144" xfId="0" applyFont="1" applyBorder="1">
      <alignment vertical="center"/>
    </xf>
    <xf numFmtId="0" fontId="61" fillId="0" borderId="149" xfId="0" applyFont="1" applyBorder="1">
      <alignment vertical="center"/>
    </xf>
    <xf numFmtId="0" fontId="61" fillId="0" borderId="150" xfId="0" applyFont="1" applyBorder="1">
      <alignment vertical="center"/>
    </xf>
    <xf numFmtId="0" fontId="6" fillId="0" borderId="169" xfId="1" applyFont="1" applyBorder="1">
      <alignment vertical="center"/>
    </xf>
    <xf numFmtId="0" fontId="6" fillId="0" borderId="170" xfId="1" applyFont="1" applyBorder="1">
      <alignment vertical="center"/>
    </xf>
    <xf numFmtId="0" fontId="61" fillId="0" borderId="139" xfId="0" applyFont="1" applyBorder="1">
      <alignment vertical="center"/>
    </xf>
    <xf numFmtId="0" fontId="6" fillId="0" borderId="171" xfId="1" applyFont="1" applyBorder="1">
      <alignment vertical="center"/>
    </xf>
    <xf numFmtId="0" fontId="61" fillId="0" borderId="140" xfId="0" applyFont="1" applyBorder="1">
      <alignment vertical="center"/>
    </xf>
    <xf numFmtId="0" fontId="6" fillId="0" borderId="172" xfId="1" applyFont="1" applyBorder="1">
      <alignment vertical="center"/>
    </xf>
    <xf numFmtId="0" fontId="6" fillId="0" borderId="173" xfId="1" applyFont="1" applyBorder="1">
      <alignment vertical="center"/>
    </xf>
    <xf numFmtId="0" fontId="44" fillId="0" borderId="0" xfId="4" applyFont="1">
      <alignment vertical="center"/>
    </xf>
    <xf numFmtId="0" fontId="23" fillId="0" borderId="170" xfId="4" applyFont="1" applyBorder="1">
      <alignment vertical="center"/>
    </xf>
    <xf numFmtId="0" fontId="23" fillId="0" borderId="176" xfId="4" applyFont="1" applyBorder="1">
      <alignment vertical="center"/>
    </xf>
    <xf numFmtId="0" fontId="23" fillId="0" borderId="168" xfId="4" applyFont="1" applyBorder="1">
      <alignment vertical="center"/>
    </xf>
    <xf numFmtId="0" fontId="23" fillId="0" borderId="177" xfId="4" applyFont="1" applyBorder="1">
      <alignment vertical="center"/>
    </xf>
    <xf numFmtId="0" fontId="23" fillId="0" borderId="30" xfId="4" applyFont="1" applyBorder="1">
      <alignment vertical="center"/>
    </xf>
    <xf numFmtId="0" fontId="58" fillId="0" borderId="0" xfId="0" applyFont="1">
      <alignment vertical="center"/>
    </xf>
    <xf numFmtId="0" fontId="2" fillId="0" borderId="18" xfId="4" applyBorder="1" applyAlignment="1">
      <alignment horizontal="center" vertical="center"/>
    </xf>
    <xf numFmtId="0" fontId="46" fillId="0" borderId="31" xfId="0" applyFont="1" applyBorder="1">
      <alignment vertical="center"/>
    </xf>
    <xf numFmtId="0" fontId="46" fillId="0" borderId="85" xfId="0" applyFont="1" applyBorder="1">
      <alignment vertical="center"/>
    </xf>
    <xf numFmtId="0" fontId="0" fillId="0" borderId="181" xfId="0" applyBorder="1">
      <alignment vertical="center"/>
    </xf>
    <xf numFmtId="0" fontId="0" fillId="0" borderId="161" xfId="0" applyBorder="1">
      <alignment vertical="center"/>
    </xf>
    <xf numFmtId="0" fontId="0" fillId="0" borderId="182" xfId="0" applyBorder="1">
      <alignment vertical="center"/>
    </xf>
    <xf numFmtId="0" fontId="0" fillId="0" borderId="85" xfId="0" applyBorder="1">
      <alignment vertical="center"/>
    </xf>
    <xf numFmtId="0" fontId="23" fillId="0" borderId="183" xfId="4" applyFont="1" applyBorder="1" applyAlignment="1">
      <alignment vertical="center" shrinkToFit="1"/>
    </xf>
    <xf numFmtId="0" fontId="23" fillId="0" borderId="184" xfId="4" applyFont="1" applyBorder="1" applyAlignment="1">
      <alignment vertical="center" shrinkToFit="1"/>
    </xf>
    <xf numFmtId="0" fontId="23" fillId="0" borderId="185" xfId="4" applyFont="1" applyBorder="1" applyAlignment="1">
      <alignment vertical="center" shrinkToFit="1"/>
    </xf>
    <xf numFmtId="0" fontId="23" fillId="0" borderId="186" xfId="4" applyFont="1" applyBorder="1" applyAlignment="1">
      <alignment vertical="center" shrinkToFit="1"/>
    </xf>
    <xf numFmtId="0" fontId="23" fillId="0" borderId="187" xfId="4" applyFont="1" applyBorder="1" applyAlignment="1">
      <alignment vertical="center" shrinkToFit="1"/>
    </xf>
    <xf numFmtId="0" fontId="22" fillId="0" borderId="79" xfId="4" quotePrefix="1" applyFont="1" applyBorder="1" applyAlignment="1">
      <alignment vertical="center" shrinkToFit="1"/>
    </xf>
    <xf numFmtId="0" fontId="22" fillId="0" borderId="75" xfId="4" quotePrefix="1" applyFont="1" applyBorder="1" applyAlignment="1">
      <alignment horizontal="left" vertical="center" indent="4"/>
    </xf>
    <xf numFmtId="0" fontId="19" fillId="0" borderId="0" xfId="4" applyFont="1">
      <alignment vertical="center"/>
    </xf>
    <xf numFmtId="0" fontId="44" fillId="3" borderId="0" xfId="0" applyFont="1" applyFill="1">
      <alignment vertical="center"/>
    </xf>
    <xf numFmtId="0" fontId="46" fillId="0" borderId="0" xfId="0" applyFont="1" applyAlignment="1">
      <alignment horizontal="center" vertical="center"/>
    </xf>
    <xf numFmtId="49" fontId="14" fillId="4" borderId="80" xfId="4" applyNumberFormat="1" applyFont="1" applyFill="1" applyBorder="1" applyAlignment="1" applyProtection="1">
      <alignment horizontal="left" shrinkToFit="1"/>
      <protection locked="0"/>
    </xf>
    <xf numFmtId="49" fontId="14" fillId="4" borderId="58" xfId="4" applyNumberFormat="1" applyFont="1" applyFill="1" applyBorder="1" applyAlignment="1" applyProtection="1">
      <alignment horizontal="left" shrinkToFit="1"/>
      <protection locked="0"/>
    </xf>
    <xf numFmtId="49" fontId="14" fillId="4" borderId="59" xfId="4" applyNumberFormat="1" applyFont="1" applyFill="1" applyBorder="1" applyAlignment="1" applyProtection="1">
      <alignment horizontal="left" shrinkToFit="1"/>
      <protection locked="0"/>
    </xf>
    <xf numFmtId="49" fontId="14" fillId="4" borderId="60" xfId="4" applyNumberFormat="1" applyFont="1" applyFill="1" applyBorder="1" applyAlignment="1" applyProtection="1">
      <alignment horizontal="left" shrinkToFit="1"/>
      <protection locked="0"/>
    </xf>
    <xf numFmtId="0" fontId="0" fillId="0" borderId="0" xfId="0" applyAlignment="1">
      <alignment horizontal="center" vertical="center"/>
    </xf>
    <xf numFmtId="1" fontId="16" fillId="4" borderId="51" xfId="4" applyNumberFormat="1" applyFont="1" applyFill="1" applyBorder="1" applyAlignment="1" applyProtection="1">
      <alignment horizontal="center" vertical="center"/>
      <protection locked="0"/>
    </xf>
    <xf numFmtId="49" fontId="14" fillId="4" borderId="53" xfId="4" applyNumberFormat="1" applyFont="1" applyFill="1" applyBorder="1" applyAlignment="1" applyProtection="1">
      <alignment horizontal="left"/>
      <protection locked="0"/>
    </xf>
    <xf numFmtId="1" fontId="16" fillId="4" borderId="41" xfId="4" applyNumberFormat="1" applyFont="1" applyFill="1" applyBorder="1" applyAlignment="1" applyProtection="1">
      <alignment horizontal="center" vertical="center"/>
      <protection locked="0"/>
    </xf>
    <xf numFmtId="49" fontId="14" fillId="4" borderId="42" xfId="4" applyNumberFormat="1" applyFont="1" applyFill="1" applyBorder="1" applyAlignment="1" applyProtection="1">
      <alignment horizontal="left"/>
      <protection locked="0"/>
    </xf>
    <xf numFmtId="1" fontId="16" fillId="4" borderId="44" xfId="4" applyNumberFormat="1" applyFont="1" applyFill="1" applyBorder="1" applyAlignment="1" applyProtection="1">
      <alignment horizontal="center" vertical="center"/>
      <protection locked="0"/>
    </xf>
    <xf numFmtId="49" fontId="14" fillId="4" borderId="45" xfId="4" applyNumberFormat="1" applyFont="1" applyFill="1" applyBorder="1" applyAlignment="1" applyProtection="1">
      <alignment horizontal="left"/>
      <protection locked="0"/>
    </xf>
    <xf numFmtId="1" fontId="16" fillId="4" borderId="47" xfId="4" applyNumberFormat="1" applyFont="1" applyFill="1" applyBorder="1" applyAlignment="1" applyProtection="1">
      <alignment horizontal="center" vertical="center"/>
      <protection locked="0"/>
    </xf>
    <xf numFmtId="49" fontId="14" fillId="4" borderId="48" xfId="4" applyNumberFormat="1" applyFont="1" applyFill="1" applyBorder="1" applyAlignment="1" applyProtection="1">
      <alignment horizontal="left"/>
      <protection locked="0"/>
    </xf>
    <xf numFmtId="38" fontId="23" fillId="0" borderId="31" xfId="5" applyFont="1" applyBorder="1" applyAlignment="1">
      <alignment vertical="center" shrinkToFit="1"/>
    </xf>
    <xf numFmtId="0" fontId="17" fillId="0" borderId="116" xfId="4" applyFont="1" applyBorder="1" applyAlignment="1">
      <alignment horizontal="center" vertical="center" wrapText="1"/>
    </xf>
    <xf numFmtId="0" fontId="17" fillId="0" borderId="18" xfId="4" applyFont="1" applyBorder="1" applyAlignment="1">
      <alignment horizontal="center" vertical="center" wrapText="1"/>
    </xf>
    <xf numFmtId="38" fontId="23" fillId="0" borderId="190" xfId="5" applyFont="1" applyBorder="1" applyAlignment="1">
      <alignment vertical="center" shrinkToFit="1"/>
    </xf>
    <xf numFmtId="38" fontId="23" fillId="0" borderId="18" xfId="5" applyFont="1" applyBorder="1" applyAlignment="1">
      <alignment vertical="center" shrinkToFit="1"/>
    </xf>
    <xf numFmtId="38" fontId="23" fillId="0" borderId="116" xfId="5" applyFont="1" applyBorder="1" applyAlignment="1">
      <alignment vertical="center" shrinkToFit="1"/>
    </xf>
    <xf numFmtId="38" fontId="23" fillId="0" borderId="16" xfId="5" applyFont="1" applyBorder="1" applyAlignment="1">
      <alignment vertical="center" shrinkToFit="1"/>
    </xf>
    <xf numFmtId="38" fontId="23" fillId="0" borderId="57" xfId="5" applyFont="1" applyBorder="1" applyAlignment="1">
      <alignment vertical="center" shrinkToFit="1"/>
    </xf>
    <xf numFmtId="0" fontId="23" fillId="0" borderId="152" xfId="4" applyFont="1" applyBorder="1" applyAlignment="1">
      <alignment horizontal="center" vertical="center"/>
    </xf>
    <xf numFmtId="0" fontId="23" fillId="0" borderId="190" xfId="4" applyFont="1" applyBorder="1" applyAlignment="1">
      <alignment vertical="center" shrinkToFit="1"/>
    </xf>
    <xf numFmtId="0" fontId="23" fillId="0" borderId="191" xfId="4" applyFont="1" applyBorder="1" applyAlignment="1">
      <alignment vertical="center" shrinkToFit="1"/>
    </xf>
    <xf numFmtId="38" fontId="23" fillId="0" borderId="192" xfId="3" applyFont="1" applyBorder="1" applyAlignment="1">
      <alignment vertical="center" shrinkToFit="1"/>
    </xf>
    <xf numFmtId="38" fontId="23" fillId="0" borderId="193" xfId="5" applyFont="1" applyBorder="1" applyAlignment="1">
      <alignment vertical="center" shrinkToFit="1"/>
    </xf>
    <xf numFmtId="0" fontId="23" fillId="0" borderId="194" xfId="4" applyFont="1" applyBorder="1" applyAlignment="1">
      <alignment vertical="center" shrinkToFit="1"/>
    </xf>
    <xf numFmtId="0" fontId="2" fillId="0" borderId="152" xfId="4" applyBorder="1">
      <alignment vertical="center"/>
    </xf>
    <xf numFmtId="0" fontId="17" fillId="0" borderId="116" xfId="4" applyFont="1" applyFill="1" applyBorder="1" applyAlignment="1">
      <alignment horizontal="center" vertical="center" wrapText="1" shrinkToFit="1"/>
    </xf>
    <xf numFmtId="0" fontId="17" fillId="0" borderId="115" xfId="4" applyFont="1" applyBorder="1" applyAlignment="1">
      <alignment horizontal="center" vertical="center" wrapText="1"/>
    </xf>
    <xf numFmtId="0" fontId="17" fillId="0" borderId="117" xfId="4" applyFont="1" applyBorder="1" applyAlignment="1">
      <alignment horizontal="center" vertical="center" wrapText="1"/>
    </xf>
    <xf numFmtId="0" fontId="17" fillId="0" borderId="195" xfId="4" applyFont="1" applyFill="1" applyBorder="1" applyAlignment="1">
      <alignment horizontal="center" vertical="center" wrapText="1" shrinkToFit="1"/>
    </xf>
    <xf numFmtId="0" fontId="17" fillId="0" borderId="119" xfId="4" applyFont="1" applyBorder="1" applyAlignment="1">
      <alignment horizontal="center" vertical="center" wrapText="1"/>
    </xf>
    <xf numFmtId="0" fontId="17" fillId="0" borderId="115" xfId="4" applyFont="1" applyFill="1" applyBorder="1" applyAlignment="1">
      <alignment horizontal="center" vertical="center" wrapText="1" shrinkToFit="1"/>
    </xf>
    <xf numFmtId="0" fontId="24" fillId="0" borderId="117" xfId="4" applyFont="1" applyBorder="1" applyAlignment="1">
      <alignment horizontal="center" vertical="center" wrapText="1"/>
    </xf>
    <xf numFmtId="0" fontId="17" fillId="0" borderId="195" xfId="4" applyFont="1" applyFill="1" applyBorder="1" applyAlignment="1">
      <alignment horizontal="center" vertical="center" shrinkToFit="1"/>
    </xf>
    <xf numFmtId="0" fontId="23" fillId="0" borderId="153" xfId="4" applyFont="1" applyBorder="1" applyAlignment="1">
      <alignment horizontal="center" vertical="center"/>
    </xf>
    <xf numFmtId="0" fontId="23" fillId="0" borderId="116" xfId="4" applyFont="1" applyBorder="1" applyAlignment="1">
      <alignment vertical="center" shrinkToFit="1"/>
    </xf>
    <xf numFmtId="0" fontId="23" fillId="0" borderId="115" xfId="4" applyFont="1" applyBorder="1" applyAlignment="1">
      <alignment vertical="center" shrinkToFit="1"/>
    </xf>
    <xf numFmtId="38" fontId="23" fillId="0" borderId="119" xfId="3" applyFont="1" applyBorder="1" applyAlignment="1">
      <alignment vertical="center" shrinkToFit="1"/>
    </xf>
    <xf numFmtId="38" fontId="23" fillId="0" borderId="117" xfId="5" applyFont="1" applyBorder="1" applyAlignment="1">
      <alignment vertical="center" shrinkToFit="1"/>
    </xf>
    <xf numFmtId="0" fontId="23" fillId="0" borderId="195" xfId="4" applyFont="1" applyBorder="1" applyAlignment="1">
      <alignment vertical="center" shrinkToFit="1"/>
    </xf>
    <xf numFmtId="0" fontId="2" fillId="0" borderId="78" xfId="4" applyBorder="1">
      <alignment vertical="center"/>
    </xf>
    <xf numFmtId="0" fontId="2" fillId="0" borderId="3" xfId="4" applyBorder="1" applyAlignment="1">
      <alignment horizontal="center" vertical="center"/>
    </xf>
    <xf numFmtId="0" fontId="2" fillId="0" borderId="19" xfId="4" applyBorder="1" applyAlignment="1">
      <alignment horizontal="center" vertical="center"/>
    </xf>
    <xf numFmtId="0" fontId="23" fillId="0" borderId="33" xfId="4" applyFont="1" applyBorder="1" applyAlignment="1">
      <alignment vertical="center" shrinkToFit="1"/>
    </xf>
    <xf numFmtId="0" fontId="44" fillId="0" borderId="0" xfId="4" applyFont="1" applyAlignment="1">
      <alignment vertical="top" wrapText="1"/>
    </xf>
    <xf numFmtId="0" fontId="6" fillId="0" borderId="174" xfId="1" applyFont="1" applyBorder="1">
      <alignment vertical="center"/>
    </xf>
    <xf numFmtId="0" fontId="6" fillId="0" borderId="13" xfId="1" applyFont="1" applyBorder="1">
      <alignment vertical="center"/>
    </xf>
    <xf numFmtId="0" fontId="6" fillId="0" borderId="7" xfId="1" quotePrefix="1" applyFont="1" applyFill="1" applyBorder="1">
      <alignment vertical="center"/>
    </xf>
    <xf numFmtId="0" fontId="6" fillId="0" borderId="7" xfId="1" applyFont="1" applyFill="1" applyBorder="1">
      <alignment vertical="center"/>
    </xf>
    <xf numFmtId="0" fontId="6" fillId="0" borderId="0" xfId="1" applyFont="1" applyBorder="1">
      <alignment vertical="center"/>
    </xf>
    <xf numFmtId="0" fontId="6" fillId="0" borderId="163" xfId="1" quotePrefix="1" applyFont="1" applyFill="1" applyBorder="1">
      <alignment vertical="center"/>
    </xf>
    <xf numFmtId="0" fontId="6" fillId="0" borderId="165" xfId="1" quotePrefix="1" applyFont="1" applyFill="1" applyBorder="1">
      <alignment vertical="center"/>
    </xf>
    <xf numFmtId="0" fontId="6" fillId="0" borderId="166" xfId="1" quotePrefix="1" applyFont="1" applyFill="1" applyBorder="1">
      <alignment vertical="center"/>
    </xf>
    <xf numFmtId="0" fontId="6" fillId="0" borderId="164" xfId="1" applyFont="1" applyFill="1" applyBorder="1">
      <alignment vertical="center"/>
    </xf>
    <xf numFmtId="0" fontId="6" fillId="0" borderId="180" xfId="1" applyFont="1" applyFill="1" applyBorder="1">
      <alignment vertical="center"/>
    </xf>
    <xf numFmtId="0" fontId="6" fillId="0" borderId="166" xfId="1" applyFont="1" applyFill="1" applyBorder="1">
      <alignment vertical="center"/>
    </xf>
    <xf numFmtId="0" fontId="6" fillId="0" borderId="167" xfId="1" applyFont="1" applyFill="1" applyBorder="1">
      <alignment vertical="center"/>
    </xf>
    <xf numFmtId="49" fontId="57" fillId="0" borderId="105" xfId="0" applyNumberFormat="1" applyFont="1" applyBorder="1" applyAlignment="1">
      <alignment horizontal="center" vertical="center"/>
    </xf>
    <xf numFmtId="0" fontId="14" fillId="0" borderId="85" xfId="4" applyFont="1" applyFill="1" applyBorder="1" applyAlignment="1">
      <alignment horizontal="center" vertical="center"/>
    </xf>
    <xf numFmtId="49" fontId="14" fillId="0" borderId="53" xfId="4" applyNumberFormat="1" applyFont="1" applyFill="1" applyBorder="1" applyAlignment="1" applyProtection="1">
      <alignment horizontal="left"/>
      <protection locked="0"/>
    </xf>
    <xf numFmtId="0" fontId="14" fillId="0" borderId="57" xfId="4" applyFont="1" applyFill="1" applyBorder="1" applyAlignment="1">
      <alignment horizontal="center" vertical="center"/>
    </xf>
    <xf numFmtId="49" fontId="14" fillId="0" borderId="80" xfId="4" applyNumberFormat="1" applyFont="1" applyFill="1" applyBorder="1" applyAlignment="1" applyProtection="1">
      <alignment horizontal="left" shrinkToFit="1"/>
      <protection locked="0"/>
    </xf>
    <xf numFmtId="49" fontId="14" fillId="0" borderId="53" xfId="4" applyNumberFormat="1" applyFont="1" applyFill="1" applyBorder="1" applyAlignment="1" applyProtection="1">
      <alignment shrinkToFit="1"/>
      <protection locked="0"/>
    </xf>
    <xf numFmtId="0" fontId="2" fillId="0" borderId="151" xfId="4" applyBorder="1" applyAlignment="1">
      <alignment horizontal="center" vertical="center"/>
    </xf>
    <xf numFmtId="0" fontId="17" fillId="0" borderId="90" xfId="4" applyFont="1" applyBorder="1" applyAlignment="1">
      <alignment horizontal="center" vertical="center" shrinkToFit="1"/>
    </xf>
    <xf numFmtId="0" fontId="17" fillId="0" borderId="196" xfId="4" applyFont="1" applyBorder="1" applyAlignment="1">
      <alignment horizontal="center" vertical="center" shrinkToFit="1"/>
    </xf>
    <xf numFmtId="0" fontId="17" fillId="0" borderId="197" xfId="4" applyFont="1" applyBorder="1" applyAlignment="1">
      <alignment horizontal="center" vertical="center" shrinkToFit="1"/>
    </xf>
    <xf numFmtId="0" fontId="31" fillId="0" borderId="0" xfId="0" applyFont="1" applyAlignment="1">
      <alignment horizontal="right" vertical="center"/>
    </xf>
    <xf numFmtId="0" fontId="0" fillId="0" borderId="189" xfId="0" applyBorder="1">
      <alignment vertical="center"/>
    </xf>
    <xf numFmtId="0" fontId="0" fillId="0" borderId="63" xfId="0" applyBorder="1">
      <alignment vertical="center"/>
    </xf>
    <xf numFmtId="38" fontId="23" fillId="0" borderId="57" xfId="4" applyNumberFormat="1" applyFont="1" applyBorder="1" applyAlignment="1">
      <alignment vertical="center" shrinkToFit="1"/>
    </xf>
    <xf numFmtId="38" fontId="23" fillId="0" borderId="188" xfId="4" applyNumberFormat="1" applyFont="1" applyBorder="1" applyAlignment="1">
      <alignment vertical="center" shrinkToFit="1"/>
    </xf>
    <xf numFmtId="38" fontId="23" fillId="0" borderId="85" xfId="4" applyNumberFormat="1" applyFont="1" applyBorder="1" applyAlignment="1">
      <alignment vertical="center" shrinkToFit="1"/>
    </xf>
    <xf numFmtId="0" fontId="17" fillId="0" borderId="91" xfId="4" applyFont="1" applyBorder="1" applyAlignment="1">
      <alignment horizontal="center" vertical="center"/>
    </xf>
    <xf numFmtId="0" fontId="17" fillId="0" borderId="93" xfId="4" applyFont="1" applyBorder="1" applyAlignment="1">
      <alignment horizontal="center" vertical="center"/>
    </xf>
    <xf numFmtId="0" fontId="17" fillId="0" borderId="94" xfId="4" applyFont="1" applyFill="1" applyBorder="1" applyAlignment="1">
      <alignment horizontal="center" vertical="center" shrinkToFit="1"/>
    </xf>
    <xf numFmtId="0" fontId="17" fillId="0" borderId="91" xfId="4" applyFont="1" applyFill="1" applyBorder="1" applyAlignment="1">
      <alignment horizontal="center" vertical="center" shrinkToFit="1"/>
    </xf>
    <xf numFmtId="0" fontId="17" fillId="0" borderId="92" xfId="4" applyFont="1" applyBorder="1" applyAlignment="1">
      <alignment horizontal="center" vertical="center"/>
    </xf>
    <xf numFmtId="0" fontId="17" fillId="0" borderId="92" xfId="4" applyFont="1" applyFill="1" applyBorder="1" applyAlignment="1">
      <alignment horizontal="center" vertical="center" shrinkToFit="1"/>
    </xf>
    <xf numFmtId="49" fontId="0" fillId="0" borderId="88" xfId="0" applyNumberFormat="1" applyBorder="1">
      <alignment vertical="center"/>
    </xf>
    <xf numFmtId="0" fontId="17" fillId="0" borderId="32" xfId="4" applyFont="1" applyFill="1" applyBorder="1" applyAlignment="1">
      <alignment horizontal="center" vertical="top"/>
    </xf>
    <xf numFmtId="1" fontId="25" fillId="0" borderId="61" xfId="4" applyNumberFormat="1" applyFont="1" applyBorder="1" applyAlignment="1">
      <alignment horizontal="center" wrapText="1"/>
    </xf>
    <xf numFmtId="1" fontId="25" fillId="0" borderId="32" xfId="4" applyNumberFormat="1" applyFont="1" applyBorder="1" applyAlignment="1">
      <alignment horizontal="center" vertical="top"/>
    </xf>
    <xf numFmtId="0" fontId="42" fillId="0" borderId="0" xfId="4" applyFont="1" applyAlignment="1"/>
    <xf numFmtId="0" fontId="6" fillId="0" borderId="0" xfId="4" applyFont="1" applyAlignment="1"/>
    <xf numFmtId="0" fontId="5" fillId="0" borderId="0" xfId="4" applyFont="1" applyAlignment="1"/>
    <xf numFmtId="0" fontId="40" fillId="0" borderId="0" xfId="4" applyFont="1" applyAlignment="1"/>
    <xf numFmtId="0" fontId="41" fillId="0" borderId="0" xfId="4" applyFont="1" applyAlignment="1"/>
    <xf numFmtId="0" fontId="39" fillId="0" borderId="0" xfId="0" applyFont="1" applyAlignment="1"/>
    <xf numFmtId="0" fontId="31" fillId="0" borderId="0" xfId="0" applyFont="1">
      <alignment vertical="center"/>
    </xf>
    <xf numFmtId="0" fontId="51" fillId="0" borderId="0" xfId="0" applyFont="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47" fillId="0" borderId="0" xfId="4" applyFont="1">
      <alignment vertical="center"/>
    </xf>
    <xf numFmtId="0" fontId="48" fillId="0" borderId="0" xfId="4" applyFont="1">
      <alignment vertical="center"/>
    </xf>
    <xf numFmtId="0" fontId="49" fillId="0" borderId="0" xfId="4" applyFont="1">
      <alignment vertical="center"/>
    </xf>
    <xf numFmtId="0" fontId="5" fillId="0" borderId="75" xfId="4" applyFont="1" applyBorder="1">
      <alignment vertical="center"/>
    </xf>
    <xf numFmtId="0" fontId="40" fillId="0" borderId="79" xfId="4" applyFont="1" applyBorder="1">
      <alignment vertical="center"/>
    </xf>
    <xf numFmtId="0" fontId="5" fillId="0" borderId="79" xfId="4" applyFont="1" applyBorder="1">
      <alignment vertical="center"/>
    </xf>
    <xf numFmtId="0" fontId="41" fillId="0" borderId="79" xfId="4" applyFont="1" applyBorder="1">
      <alignment vertical="center"/>
    </xf>
    <xf numFmtId="0" fontId="55" fillId="0" borderId="0" xfId="4" applyFont="1">
      <alignment vertical="center"/>
    </xf>
    <xf numFmtId="0" fontId="36" fillId="0" borderId="0" xfId="4" applyFont="1">
      <alignment vertical="center"/>
    </xf>
    <xf numFmtId="0" fontId="38" fillId="0" borderId="40" xfId="4" applyFont="1" applyBorder="1" applyAlignment="1"/>
    <xf numFmtId="0" fontId="38" fillId="0" borderId="40" xfId="4" applyFont="1" applyBorder="1">
      <alignment vertical="center"/>
    </xf>
    <xf numFmtId="0" fontId="6" fillId="0" borderId="40" xfId="4" applyFont="1" applyBorder="1">
      <alignment vertical="center"/>
    </xf>
    <xf numFmtId="0" fontId="38" fillId="0" borderId="0" xfId="4" applyFont="1">
      <alignment vertical="center"/>
    </xf>
    <xf numFmtId="0" fontId="38" fillId="0" borderId="31" xfId="4" applyFont="1" applyBorder="1" applyAlignment="1">
      <alignment vertical="top"/>
    </xf>
    <xf numFmtId="0" fontId="38" fillId="0" borderId="31" xfId="4" applyFont="1" applyBorder="1">
      <alignment vertical="center"/>
    </xf>
    <xf numFmtId="0" fontId="6" fillId="0" borderId="31" xfId="4" applyFont="1" applyBorder="1">
      <alignment vertical="center"/>
    </xf>
    <xf numFmtId="0" fontId="45" fillId="0" borderId="0" xfId="4" applyFont="1">
      <alignment vertical="center"/>
    </xf>
    <xf numFmtId="0" fontId="38" fillId="0" borderId="0" xfId="4" applyFont="1" applyAlignment="1">
      <alignment horizontal="right" vertical="center"/>
    </xf>
    <xf numFmtId="0" fontId="62" fillId="0" borderId="121" xfId="4" applyFont="1" applyBorder="1">
      <alignment vertical="center"/>
    </xf>
    <xf numFmtId="0" fontId="62" fillId="0" borderId="122" xfId="4" applyFont="1" applyBorder="1">
      <alignment vertical="center"/>
    </xf>
    <xf numFmtId="0" fontId="62" fillId="0" borderId="24" xfId="4" applyFont="1" applyBorder="1">
      <alignment vertical="center"/>
    </xf>
    <xf numFmtId="0" fontId="62" fillId="0" borderId="0" xfId="4" applyFont="1">
      <alignment vertical="center"/>
    </xf>
    <xf numFmtId="0" fontId="62" fillId="0" borderId="3" xfId="4" applyFont="1" applyBorder="1">
      <alignment vertical="center"/>
    </xf>
    <xf numFmtId="0" fontId="62" fillId="0" borderId="18" xfId="4" applyFont="1" applyBorder="1">
      <alignment vertical="center"/>
    </xf>
    <xf numFmtId="0" fontId="62" fillId="0" borderId="86" xfId="4" applyFont="1" applyBorder="1">
      <alignment vertical="center"/>
    </xf>
    <xf numFmtId="0" fontId="62" fillId="0" borderId="22" xfId="4" applyFont="1" applyBorder="1">
      <alignment vertical="center"/>
    </xf>
    <xf numFmtId="0" fontId="63" fillId="0" borderId="86" xfId="4" applyFont="1" applyBorder="1">
      <alignment vertical="center"/>
    </xf>
    <xf numFmtId="0" fontId="63" fillId="0" borderId="22" xfId="4" applyFont="1" applyBorder="1">
      <alignment vertical="center"/>
    </xf>
    <xf numFmtId="0" fontId="63" fillId="0" borderId="23" xfId="4" applyFont="1" applyBorder="1">
      <alignment vertical="center"/>
    </xf>
    <xf numFmtId="0" fontId="63" fillId="0" borderId="3" xfId="4" applyFont="1" applyBorder="1">
      <alignment vertical="center"/>
    </xf>
    <xf numFmtId="0" fontId="63" fillId="0" borderId="18" xfId="4" applyFont="1" applyBorder="1">
      <alignment vertical="center"/>
    </xf>
    <xf numFmtId="0" fontId="63" fillId="0" borderId="19" xfId="4" applyFont="1" applyBorder="1">
      <alignment vertical="center"/>
    </xf>
    <xf numFmtId="0" fontId="62" fillId="0" borderId="34" xfId="4" applyFont="1" applyBorder="1">
      <alignment vertical="center"/>
    </xf>
    <xf numFmtId="0" fontId="62" fillId="0" borderId="31" xfId="4" applyFont="1" applyBorder="1">
      <alignment vertical="center"/>
    </xf>
    <xf numFmtId="0" fontId="6" fillId="4" borderId="4" xfId="4" applyFont="1" applyFill="1" applyBorder="1">
      <alignment vertical="center"/>
    </xf>
    <xf numFmtId="0" fontId="6" fillId="4" borderId="17" xfId="4" applyFont="1" applyFill="1" applyBorder="1">
      <alignment vertical="center"/>
    </xf>
    <xf numFmtId="0" fontId="44" fillId="0" borderId="0" xfId="4" applyFont="1" applyAlignment="1">
      <alignment horizontal="center" vertical="center"/>
    </xf>
    <xf numFmtId="0" fontId="58" fillId="0" borderId="0" xfId="4" applyFont="1">
      <alignment vertical="center"/>
    </xf>
    <xf numFmtId="0" fontId="64" fillId="0" borderId="0" xfId="4" applyFont="1">
      <alignment vertical="center"/>
    </xf>
    <xf numFmtId="0" fontId="44" fillId="3" borderId="0" xfId="4" applyFont="1" applyFill="1">
      <alignment vertical="center"/>
    </xf>
    <xf numFmtId="0" fontId="45" fillId="3" borderId="0" xfId="4" applyFont="1" applyFill="1">
      <alignment vertical="center"/>
    </xf>
    <xf numFmtId="0" fontId="64" fillId="3" borderId="0" xfId="4" applyFont="1" applyFill="1">
      <alignment vertical="center"/>
    </xf>
    <xf numFmtId="0" fontId="58" fillId="3" borderId="0" xfId="4" applyFont="1" applyFill="1" applyAlignment="1">
      <alignment vertical="center" wrapText="1"/>
    </xf>
    <xf numFmtId="0" fontId="58" fillId="0" borderId="0" xfId="4" applyFont="1" applyAlignment="1">
      <alignment vertical="center" wrapText="1"/>
    </xf>
    <xf numFmtId="0" fontId="44" fillId="0" borderId="0" xfId="4" applyFont="1" applyAlignment="1">
      <alignment vertical="top"/>
    </xf>
    <xf numFmtId="0" fontId="44" fillId="0" borderId="0" xfId="4" applyFont="1" applyAlignment="1">
      <alignment vertical="center" wrapText="1"/>
    </xf>
    <xf numFmtId="0" fontId="45" fillId="0" borderId="0" xfId="4" applyFont="1" applyAlignment="1">
      <alignment vertical="top"/>
    </xf>
    <xf numFmtId="0" fontId="44" fillId="4" borderId="17" xfId="4" applyFont="1" applyFill="1" applyBorder="1" applyAlignment="1">
      <alignment vertical="top"/>
    </xf>
    <xf numFmtId="0" fontId="6" fillId="0" borderId="0" xfId="4" applyFont="1" applyAlignment="1">
      <alignment vertical="top"/>
    </xf>
    <xf numFmtId="0" fontId="44" fillId="0" borderId="0" xfId="4" applyFont="1" applyAlignment="1">
      <alignment horizontal="right" vertical="center"/>
    </xf>
    <xf numFmtId="0" fontId="67" fillId="3" borderId="0" xfId="4" applyFont="1" applyFill="1" applyAlignment="1">
      <alignment horizontal="center" vertical="center"/>
    </xf>
    <xf numFmtId="0" fontId="67" fillId="3" borderId="0" xfId="4" applyFont="1" applyFill="1">
      <alignment vertical="center"/>
    </xf>
    <xf numFmtId="0" fontId="44" fillId="0" borderId="0" xfId="4" applyFont="1" applyAlignment="1">
      <alignment horizontal="right" vertical="top"/>
    </xf>
    <xf numFmtId="0" fontId="10" fillId="0" borderId="0" xfId="4" applyFont="1">
      <alignment vertical="center"/>
    </xf>
    <xf numFmtId="0" fontId="53" fillId="0" borderId="102" xfId="4" applyFont="1" applyBorder="1">
      <alignment vertical="center"/>
    </xf>
    <xf numFmtId="0" fontId="53" fillId="0" borderId="40" xfId="4" applyFont="1" applyBorder="1">
      <alignment vertical="center"/>
    </xf>
    <xf numFmtId="0" fontId="53" fillId="0" borderId="98" xfId="4" applyFont="1" applyBorder="1">
      <alignment vertical="center"/>
    </xf>
    <xf numFmtId="0" fontId="53" fillId="0" borderId="87" xfId="4" applyFont="1" applyBorder="1">
      <alignment vertical="center"/>
    </xf>
    <xf numFmtId="0" fontId="44" fillId="0" borderId="40" xfId="4" applyFont="1" applyBorder="1">
      <alignment vertical="center"/>
    </xf>
    <xf numFmtId="0" fontId="44" fillId="0" borderId="98" xfId="4" applyFont="1" applyBorder="1">
      <alignment vertical="center"/>
    </xf>
    <xf numFmtId="0" fontId="44" fillId="0" borderId="61" xfId="4" applyFont="1" applyBorder="1">
      <alignment vertical="center"/>
    </xf>
    <xf numFmtId="0" fontId="44" fillId="0" borderId="87" xfId="4" applyFont="1" applyBorder="1">
      <alignment vertical="center"/>
    </xf>
    <xf numFmtId="0" fontId="44" fillId="0" borderId="161" xfId="4" applyFont="1" applyBorder="1">
      <alignment vertical="center"/>
    </xf>
    <xf numFmtId="0" fontId="44" fillId="0" borderId="89" xfId="4" applyFont="1" applyBorder="1">
      <alignment vertical="center"/>
    </xf>
    <xf numFmtId="0" fontId="46" fillId="0" borderId="89" xfId="0" applyFont="1" applyBorder="1">
      <alignment vertical="center"/>
    </xf>
    <xf numFmtId="0" fontId="44" fillId="0" borderId="103" xfId="4" applyFont="1" applyBorder="1" applyAlignment="1">
      <alignment horizontal="center" vertical="center"/>
    </xf>
    <xf numFmtId="0" fontId="44" fillId="0" borderId="112" xfId="4" applyFont="1" applyBorder="1">
      <alignment vertical="center"/>
    </xf>
    <xf numFmtId="0" fontId="44" fillId="0" borderId="20" xfId="4" applyFont="1" applyBorder="1" applyAlignment="1">
      <alignment horizontal="center" vertical="center"/>
    </xf>
    <xf numFmtId="0" fontId="44" fillId="0" borderId="21" xfId="4" applyFont="1" applyBorder="1" applyAlignment="1">
      <alignment horizontal="center" vertical="center"/>
    </xf>
    <xf numFmtId="0" fontId="44" fillId="0" borderId="152" xfId="4" applyFont="1" applyBorder="1">
      <alignment vertical="center"/>
    </xf>
    <xf numFmtId="0" fontId="44" fillId="0" borderId="25" xfId="4" applyFont="1" applyBorder="1" applyAlignment="1">
      <alignment horizontal="center" vertical="center"/>
    </xf>
    <xf numFmtId="0" fontId="6" fillId="0" borderId="0" xfId="4" applyFont="1" applyAlignment="1">
      <alignment horizontal="right" vertical="center"/>
    </xf>
    <xf numFmtId="0" fontId="44" fillId="0" borderId="181" xfId="4" applyFont="1" applyBorder="1">
      <alignment vertical="center"/>
    </xf>
    <xf numFmtId="0" fontId="44" fillId="0" borderId="5" xfId="4" applyFont="1" applyBorder="1" applyAlignment="1">
      <alignment horizontal="center" vertical="center"/>
    </xf>
    <xf numFmtId="0" fontId="53" fillId="0" borderId="152" xfId="4" applyFont="1" applyBorder="1">
      <alignment vertical="center"/>
    </xf>
    <xf numFmtId="0" fontId="44" fillId="0" borderId="88" xfId="4" applyFont="1" applyBorder="1">
      <alignment vertical="center"/>
    </xf>
    <xf numFmtId="0" fontId="44" fillId="0" borderId="32" xfId="4" applyFont="1" applyBorder="1" applyAlignment="1">
      <alignment horizontal="center" vertical="center"/>
    </xf>
    <xf numFmtId="0" fontId="52" fillId="0" borderId="0" xfId="4" applyFont="1">
      <alignment vertical="center"/>
    </xf>
    <xf numFmtId="0" fontId="65" fillId="0" borderId="0" xfId="4" applyFont="1">
      <alignment vertical="center"/>
    </xf>
    <xf numFmtId="0" fontId="6" fillId="0" borderId="0" xfId="4" quotePrefix="1" applyFont="1">
      <alignment vertical="center"/>
    </xf>
    <xf numFmtId="0" fontId="6" fillId="0" borderId="0" xfId="4" applyFont="1" applyAlignment="1">
      <alignment vertical="center" wrapText="1"/>
    </xf>
    <xf numFmtId="0" fontId="10" fillId="0" borderId="86" xfId="4" applyFont="1" applyBorder="1">
      <alignment vertical="center"/>
    </xf>
    <xf numFmtId="0" fontId="10" fillId="0" borderId="23" xfId="4" applyFont="1" applyBorder="1">
      <alignment vertical="center"/>
    </xf>
    <xf numFmtId="0" fontId="44" fillId="0" borderId="22" xfId="4" applyFont="1" applyBorder="1">
      <alignment vertical="center"/>
    </xf>
    <xf numFmtId="0" fontId="44" fillId="0" borderId="23" xfId="4" applyFont="1" applyBorder="1">
      <alignment vertical="center"/>
    </xf>
    <xf numFmtId="0" fontId="44" fillId="0" borderId="2" xfId="4" applyFont="1" applyBorder="1">
      <alignment vertical="center"/>
    </xf>
    <xf numFmtId="0" fontId="44" fillId="0" borderId="86" xfId="4" applyFont="1" applyBorder="1">
      <alignment vertical="center"/>
    </xf>
    <xf numFmtId="0" fontId="6" fillId="0" borderId="103" xfId="4" applyFont="1" applyBorder="1" applyAlignment="1">
      <alignment horizontal="center" vertical="center"/>
    </xf>
    <xf numFmtId="0" fontId="0" fillId="0" borderId="0" xfId="0" applyAlignment="1">
      <alignment horizontal="right" vertical="center" shrinkToFit="1"/>
    </xf>
    <xf numFmtId="0" fontId="50" fillId="0" borderId="0" xfId="4" applyFont="1" applyAlignment="1">
      <alignment horizontal="left" vertical="center"/>
    </xf>
    <xf numFmtId="0" fontId="2" fillId="0" borderId="0" xfId="4" applyFont="1" applyFill="1">
      <alignment vertical="center"/>
    </xf>
    <xf numFmtId="0" fontId="6" fillId="0" borderId="0" xfId="4" applyFont="1" applyFill="1">
      <alignment vertical="center"/>
    </xf>
    <xf numFmtId="0" fontId="39" fillId="0" borderId="0" xfId="0" applyFont="1" applyFill="1">
      <alignment vertical="center"/>
    </xf>
    <xf numFmtId="0" fontId="6" fillId="0" borderId="0" xfId="4" applyFont="1" applyFill="1" applyAlignment="1">
      <alignment horizontal="center" vertical="center"/>
    </xf>
    <xf numFmtId="0" fontId="27" fillId="3" borderId="0" xfId="0" applyFont="1" applyFill="1">
      <alignment vertical="center"/>
    </xf>
    <xf numFmtId="1" fontId="16" fillId="0" borderId="27" xfId="4" applyNumberFormat="1" applyFont="1" applyFill="1" applyBorder="1" applyAlignment="1" applyProtection="1">
      <alignment horizontal="center"/>
    </xf>
    <xf numFmtId="0" fontId="15" fillId="0" borderId="30" xfId="4" applyFont="1" applyFill="1" applyBorder="1" applyAlignment="1">
      <alignment horizontal="center" vertical="top"/>
    </xf>
    <xf numFmtId="1" fontId="16" fillId="0" borderId="61" xfId="4" applyNumberFormat="1" applyFont="1" applyFill="1" applyBorder="1" applyAlignment="1" applyProtection="1">
      <alignment horizontal="center" shrinkToFit="1"/>
    </xf>
    <xf numFmtId="0" fontId="14" fillId="0" borderId="32" xfId="4" applyFont="1" applyFill="1" applyBorder="1" applyAlignment="1">
      <alignment horizontal="center" vertical="top" shrinkToFit="1"/>
    </xf>
    <xf numFmtId="1" fontId="16" fillId="0" borderId="40" xfId="4" applyNumberFormat="1" applyFont="1" applyFill="1" applyBorder="1" applyAlignment="1" applyProtection="1">
      <alignment horizontal="center" shrinkToFit="1"/>
    </xf>
    <xf numFmtId="0" fontId="14" fillId="0" borderId="31" xfId="4" applyFont="1" applyFill="1" applyBorder="1" applyAlignment="1">
      <alignment horizontal="center" vertical="top" shrinkToFit="1"/>
    </xf>
    <xf numFmtId="1" fontId="16" fillId="0" borderId="61" xfId="4" applyNumberFormat="1" applyFont="1" applyFill="1" applyBorder="1" applyAlignment="1" applyProtection="1">
      <alignment horizontal="center"/>
    </xf>
    <xf numFmtId="1" fontId="16" fillId="0" borderId="87" xfId="4" applyNumberFormat="1" applyFont="1" applyFill="1" applyBorder="1" applyAlignment="1" applyProtection="1">
      <alignment horizontal="center"/>
    </xf>
    <xf numFmtId="1" fontId="16" fillId="0" borderId="87" xfId="4" applyNumberFormat="1" applyFont="1" applyFill="1" applyBorder="1" applyAlignment="1" applyProtection="1">
      <alignment horizontal="center" wrapText="1"/>
    </xf>
    <xf numFmtId="0" fontId="26" fillId="0" borderId="34" xfId="4" applyFont="1" applyFill="1" applyBorder="1" applyAlignment="1">
      <alignment horizontal="center" vertical="top" shrinkToFit="1"/>
    </xf>
    <xf numFmtId="0" fontId="14" fillId="0" borderId="34" xfId="4" applyFont="1" applyFill="1" applyBorder="1" applyAlignment="1">
      <alignment horizontal="center" vertical="top" shrinkToFit="1"/>
    </xf>
    <xf numFmtId="1" fontId="16" fillId="0" borderId="31" xfId="4" applyNumberFormat="1" applyFont="1" applyFill="1" applyBorder="1" applyAlignment="1" applyProtection="1">
      <alignment horizontal="center" vertical="center" shrinkToFit="1"/>
    </xf>
    <xf numFmtId="49" fontId="16" fillId="0" borderId="35" xfId="4" applyNumberFormat="1" applyFont="1" applyFill="1" applyBorder="1" applyAlignment="1" applyProtection="1">
      <alignment horizontal="center" vertical="center" shrinkToFit="1"/>
    </xf>
    <xf numFmtId="49" fontId="16" fillId="0" borderId="31" xfId="4" applyNumberFormat="1" applyFont="1" applyFill="1" applyBorder="1" applyAlignment="1" applyProtection="1">
      <alignment horizontal="center" vertical="center" shrinkToFit="1"/>
    </xf>
    <xf numFmtId="49" fontId="34" fillId="0" borderId="32" xfId="4" applyNumberFormat="1" applyFont="1" applyFill="1" applyBorder="1" applyAlignment="1" applyProtection="1">
      <alignment horizontal="center" vertical="center" shrinkToFit="1"/>
    </xf>
    <xf numFmtId="49" fontId="16" fillId="0" borderId="118" xfId="4" applyNumberFormat="1" applyFont="1" applyFill="1" applyBorder="1" applyAlignment="1" applyProtection="1">
      <alignment horizontal="center" vertical="center" shrinkToFit="1"/>
    </xf>
    <xf numFmtId="49" fontId="16" fillId="0" borderId="99" xfId="4" applyNumberFormat="1" applyFont="1" applyFill="1" applyBorder="1" applyAlignment="1" applyProtection="1">
      <alignment horizontal="center" vertical="center" shrinkToFit="1"/>
    </xf>
    <xf numFmtId="49" fontId="16" fillId="0" borderId="96" xfId="4" applyNumberFormat="1" applyFont="1" applyFill="1" applyBorder="1" applyAlignment="1" applyProtection="1">
      <alignment horizontal="center" vertical="center" shrinkToFit="1"/>
    </xf>
    <xf numFmtId="49" fontId="34" fillId="0" borderId="118" xfId="4" applyNumberFormat="1" applyFont="1" applyFill="1" applyBorder="1" applyAlignment="1" applyProtection="1">
      <alignment horizontal="center" vertical="center" shrinkToFit="1"/>
    </xf>
    <xf numFmtId="0" fontId="0" fillId="0" borderId="137" xfId="0" applyBorder="1" applyAlignment="1">
      <alignment horizontal="center" vertical="center"/>
    </xf>
    <xf numFmtId="49" fontId="15" fillId="0" borderId="4" xfId="4" applyNumberFormat="1" applyFont="1" applyFill="1" applyBorder="1" applyAlignment="1" applyProtection="1">
      <alignment vertical="center" shrinkToFit="1"/>
    </xf>
    <xf numFmtId="0" fontId="24" fillId="0" borderId="16" xfId="4" applyFont="1" applyBorder="1" applyAlignment="1" applyProtection="1">
      <alignment horizontal="center" vertical="center" wrapText="1"/>
    </xf>
    <xf numFmtId="0" fontId="2" fillId="0" borderId="16" xfId="4" applyBorder="1" applyProtection="1">
      <alignment vertical="center"/>
    </xf>
    <xf numFmtId="0" fontId="24" fillId="0" borderId="16" xfId="4" applyFont="1" applyBorder="1" applyAlignment="1" applyProtection="1">
      <alignment horizontal="center" vertical="center"/>
    </xf>
    <xf numFmtId="0" fontId="60" fillId="0" borderId="16" xfId="4" applyFont="1" applyFill="1" applyBorder="1" applyAlignment="1" applyProtection="1">
      <alignment horizontal="center" vertical="center"/>
    </xf>
    <xf numFmtId="0" fontId="60" fillId="0" borderId="16" xfId="4" applyFont="1" applyFill="1" applyBorder="1" applyAlignment="1" applyProtection="1">
      <alignment vertical="center"/>
    </xf>
    <xf numFmtId="0" fontId="60" fillId="0" borderId="154" xfId="4" applyFont="1" applyFill="1" applyBorder="1" applyAlignment="1" applyProtection="1">
      <alignment horizontal="center" vertical="center"/>
    </xf>
    <xf numFmtId="0" fontId="59" fillId="7" borderId="75" xfId="4" applyFont="1" applyFill="1" applyBorder="1" applyAlignment="1">
      <alignment horizontal="centerContinuous" vertical="center"/>
    </xf>
    <xf numFmtId="0" fontId="59" fillId="7" borderId="79" xfId="4" applyFont="1" applyFill="1" applyBorder="1" applyAlignment="1">
      <alignment horizontal="centerContinuous" vertical="center"/>
    </xf>
    <xf numFmtId="0" fontId="59" fillId="7" borderId="78" xfId="4" applyFont="1" applyFill="1" applyBorder="1" applyAlignment="1">
      <alignment horizontal="centerContinuous" vertical="center"/>
    </xf>
    <xf numFmtId="0" fontId="0" fillId="0" borderId="182" xfId="0" applyNumberFormat="1" applyBorder="1">
      <alignment vertical="center"/>
    </xf>
    <xf numFmtId="49" fontId="56" fillId="4" borderId="51" xfId="4" applyNumberFormat="1" applyFont="1" applyFill="1" applyBorder="1" applyAlignment="1" applyProtection="1">
      <alignment horizontal="center" vertical="center"/>
      <protection locked="0"/>
    </xf>
    <xf numFmtId="0" fontId="2" fillId="0" borderId="0" xfId="4" applyAlignment="1">
      <alignment horizontal="center" vertical="center"/>
    </xf>
    <xf numFmtId="0" fontId="2" fillId="0" borderId="105" xfId="4" applyBorder="1" applyAlignment="1">
      <alignment horizontal="center" vertical="center"/>
    </xf>
    <xf numFmtId="0" fontId="6" fillId="0" borderId="175" xfId="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9" xfId="1" applyFont="1" applyFill="1" applyBorder="1">
      <alignment vertical="center"/>
    </xf>
    <xf numFmtId="0" fontId="6" fillId="0" borderId="198" xfId="1" applyFont="1" applyBorder="1">
      <alignment vertical="center"/>
    </xf>
    <xf numFmtId="0" fontId="0" fillId="0" borderId="101" xfId="0" applyBorder="1" applyAlignment="1">
      <alignment horizontal="center" vertical="center"/>
    </xf>
    <xf numFmtId="49" fontId="16" fillId="0" borderId="84" xfId="4" applyNumberFormat="1" applyFont="1" applyFill="1" applyBorder="1" applyAlignment="1" applyProtection="1">
      <alignment horizontal="center" vertical="center"/>
    </xf>
    <xf numFmtId="49" fontId="16" fillId="0" borderId="52" xfId="4" applyNumberFormat="1" applyFont="1" applyFill="1" applyBorder="1" applyAlignment="1" applyProtection="1">
      <alignment horizontal="center" vertical="center"/>
    </xf>
    <xf numFmtId="49" fontId="16" fillId="0" borderId="64" xfId="4" applyNumberFormat="1" applyFont="1" applyFill="1" applyBorder="1" applyAlignment="1" applyProtection="1">
      <alignment horizontal="center" vertical="center"/>
    </xf>
    <xf numFmtId="49" fontId="16" fillId="0" borderId="65" xfId="4" applyNumberFormat="1" applyFont="1" applyFill="1" applyBorder="1" applyAlignment="1" applyProtection="1">
      <alignment horizontal="center" vertical="center"/>
    </xf>
    <xf numFmtId="49" fontId="16" fillId="0" borderId="66" xfId="4" applyNumberFormat="1" applyFont="1" applyFill="1" applyBorder="1" applyAlignment="1" applyProtection="1">
      <alignment horizontal="center" vertical="center"/>
    </xf>
    <xf numFmtId="49" fontId="16" fillId="0" borderId="53" xfId="4" applyNumberFormat="1" applyFont="1" applyFill="1" applyBorder="1" applyAlignment="1" applyProtection="1">
      <alignment vertical="center" shrinkToFit="1"/>
    </xf>
    <xf numFmtId="49" fontId="16" fillId="0" borderId="82" xfId="4" applyNumberFormat="1" applyFont="1" applyFill="1" applyBorder="1" applyAlignment="1" applyProtection="1">
      <alignment horizontal="center" vertical="center"/>
    </xf>
    <xf numFmtId="49" fontId="16" fillId="0" borderId="71" xfId="4" applyNumberFormat="1" applyFont="1" applyFill="1" applyBorder="1" applyAlignment="1" applyProtection="1">
      <alignment horizontal="center" vertical="center"/>
    </xf>
    <xf numFmtId="49" fontId="16" fillId="0" borderId="72" xfId="4" applyNumberFormat="1" applyFont="1" applyFill="1" applyBorder="1" applyAlignment="1" applyProtection="1">
      <alignment horizontal="center" vertical="center"/>
    </xf>
    <xf numFmtId="49" fontId="16" fillId="0" borderId="73" xfId="4" applyNumberFormat="1" applyFont="1" applyFill="1" applyBorder="1" applyAlignment="1" applyProtection="1">
      <alignment horizontal="center" vertical="center"/>
    </xf>
    <xf numFmtId="0" fontId="0" fillId="0" borderId="33" xfId="0" applyBorder="1">
      <alignment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4" xfId="0" applyBorder="1" applyAlignment="1">
      <alignment horizontal="center" vertical="center"/>
    </xf>
    <xf numFmtId="49" fontId="16" fillId="0" borderId="63" xfId="4" applyNumberFormat="1" applyFont="1" applyFill="1" applyBorder="1" applyAlignment="1" applyProtection="1">
      <alignment horizontal="center"/>
    </xf>
    <xf numFmtId="0" fontId="73" fillId="0" borderId="116" xfId="4" applyFont="1" applyFill="1" applyBorder="1" applyAlignment="1">
      <alignment horizontal="center" vertical="center" wrapText="1" shrinkToFit="1"/>
    </xf>
    <xf numFmtId="0" fontId="73" fillId="0" borderId="115" xfId="4" applyFont="1" applyBorder="1" applyAlignment="1">
      <alignment horizontal="center" vertical="center" wrapText="1"/>
    </xf>
    <xf numFmtId="0" fontId="74" fillId="0" borderId="119" xfId="4" applyFont="1" applyBorder="1" applyAlignment="1">
      <alignment horizontal="center" vertical="center" wrapText="1"/>
    </xf>
    <xf numFmtId="0" fontId="73" fillId="0" borderId="117" xfId="4" applyFont="1" applyBorder="1" applyAlignment="1">
      <alignment horizontal="center" vertical="center" wrapText="1"/>
    </xf>
    <xf numFmtId="49" fontId="14" fillId="4" borderId="199" xfId="4" applyNumberFormat="1" applyFont="1" applyFill="1" applyBorder="1" applyAlignment="1" applyProtection="1">
      <alignment horizontal="left"/>
      <protection locked="0"/>
    </xf>
    <xf numFmtId="49" fontId="75" fillId="0" borderId="63" xfId="4" applyNumberFormat="1" applyFont="1" applyFill="1" applyBorder="1" applyAlignment="1" applyProtection="1">
      <alignment horizontal="center"/>
    </xf>
    <xf numFmtId="49" fontId="75" fillId="0" borderId="29" xfId="4" applyNumberFormat="1" applyFont="1" applyFill="1" applyBorder="1" applyAlignment="1" applyProtection="1">
      <alignment horizontal="center"/>
    </xf>
    <xf numFmtId="49" fontId="75" fillId="0" borderId="96" xfId="4" applyNumberFormat="1" applyFont="1" applyFill="1" applyBorder="1" applyAlignment="1" applyProtection="1">
      <alignment horizontal="center" vertical="center" shrinkToFit="1"/>
    </xf>
    <xf numFmtId="49" fontId="75" fillId="0" borderId="118" xfId="4" applyNumberFormat="1" applyFont="1" applyFill="1" applyBorder="1" applyAlignment="1" applyProtection="1">
      <alignment horizontal="center" vertical="center" shrinkToFit="1"/>
    </xf>
    <xf numFmtId="49" fontId="75" fillId="0" borderId="99" xfId="4" applyNumberFormat="1" applyFont="1" applyFill="1" applyBorder="1" applyAlignment="1" applyProtection="1">
      <alignment horizontal="center" vertical="center" shrinkToFit="1"/>
    </xf>
    <xf numFmtId="49" fontId="75" fillId="0" borderId="53" xfId="4" applyNumberFormat="1" applyFont="1" applyFill="1" applyBorder="1" applyAlignment="1" applyProtection="1">
      <alignment vertical="center" shrinkToFit="1"/>
    </xf>
    <xf numFmtId="49" fontId="75" fillId="0" borderId="82" xfId="4" applyNumberFormat="1" applyFont="1" applyFill="1" applyBorder="1" applyAlignment="1" applyProtection="1">
      <alignment horizontal="center" vertical="center"/>
    </xf>
    <xf numFmtId="49" fontId="75" fillId="0" borderId="71" xfId="4" applyNumberFormat="1" applyFont="1" applyFill="1" applyBorder="1" applyAlignment="1" applyProtection="1">
      <alignment horizontal="center" vertical="center"/>
    </xf>
    <xf numFmtId="49" fontId="75" fillId="0" borderId="72" xfId="4" applyNumberFormat="1" applyFont="1" applyFill="1" applyBorder="1" applyAlignment="1" applyProtection="1">
      <alignment horizontal="center" vertical="center"/>
    </xf>
    <xf numFmtId="49" fontId="75" fillId="0" borderId="73" xfId="4" applyNumberFormat="1" applyFont="1" applyFill="1" applyBorder="1" applyAlignment="1" applyProtection="1">
      <alignment horizontal="center" vertical="center"/>
    </xf>
    <xf numFmtId="49" fontId="75" fillId="0" borderId="83" xfId="4" applyNumberFormat="1" applyFont="1" applyFill="1" applyBorder="1" applyAlignment="1" applyProtection="1">
      <alignment vertical="center" shrinkToFit="1"/>
    </xf>
    <xf numFmtId="49" fontId="75" fillId="0" borderId="83" xfId="4" applyNumberFormat="1" applyFont="1" applyFill="1" applyBorder="1" applyAlignment="1" applyProtection="1">
      <alignment horizontal="center" vertical="center" shrinkToFit="1"/>
    </xf>
    <xf numFmtId="49" fontId="75" fillId="0" borderId="52" xfId="4" applyNumberFormat="1" applyFont="1" applyFill="1" applyBorder="1" applyAlignment="1" applyProtection="1">
      <alignment vertical="center" shrinkToFit="1"/>
    </xf>
    <xf numFmtId="49" fontId="75" fillId="0" borderId="42" xfId="4" applyNumberFormat="1" applyFont="1" applyFill="1" applyBorder="1" applyAlignment="1" applyProtection="1">
      <alignment vertical="center" shrinkToFit="1"/>
    </xf>
    <xf numFmtId="49" fontId="75" fillId="0" borderId="43" xfId="4" applyNumberFormat="1" applyFont="1" applyFill="1" applyBorder="1" applyAlignment="1" applyProtection="1">
      <alignment vertical="center" shrinkToFit="1"/>
    </xf>
    <xf numFmtId="49" fontId="75" fillId="0" borderId="43" xfId="4" applyNumberFormat="1" applyFont="1" applyFill="1" applyBorder="1" applyAlignment="1" applyProtection="1">
      <alignment horizontal="center" vertical="center" shrinkToFit="1"/>
    </xf>
    <xf numFmtId="49" fontId="75" fillId="0" borderId="55" xfId="4" applyNumberFormat="1" applyFont="1" applyFill="1" applyBorder="1" applyAlignment="1" applyProtection="1">
      <alignment vertical="center" shrinkToFit="1"/>
    </xf>
    <xf numFmtId="49" fontId="75" fillId="0" borderId="45" xfId="4" applyNumberFormat="1" applyFont="1" applyFill="1" applyBorder="1" applyAlignment="1" applyProtection="1">
      <alignment vertical="center" shrinkToFit="1"/>
    </xf>
    <xf numFmtId="49" fontId="75" fillId="0" borderId="46" xfId="4" applyNumberFormat="1" applyFont="1" applyFill="1" applyBorder="1" applyAlignment="1" applyProtection="1">
      <alignment vertical="center" shrinkToFit="1"/>
    </xf>
    <xf numFmtId="49" fontId="75" fillId="0" borderId="46" xfId="4" applyNumberFormat="1" applyFont="1" applyFill="1" applyBorder="1" applyAlignment="1" applyProtection="1">
      <alignment horizontal="center" vertical="center" shrinkToFit="1"/>
    </xf>
    <xf numFmtId="49" fontId="75" fillId="0" borderId="54" xfId="4" applyNumberFormat="1" applyFont="1" applyFill="1" applyBorder="1" applyAlignment="1" applyProtection="1">
      <alignment vertical="center" shrinkToFit="1"/>
    </xf>
    <xf numFmtId="49" fontId="75" fillId="0" borderId="48" xfId="4" applyNumberFormat="1" applyFont="1" applyFill="1" applyBorder="1" applyAlignment="1" applyProtection="1">
      <alignment vertical="center" shrinkToFit="1"/>
    </xf>
    <xf numFmtId="49" fontId="75" fillId="0" borderId="49" xfId="4" applyNumberFormat="1" applyFont="1" applyFill="1" applyBorder="1" applyAlignment="1" applyProtection="1">
      <alignment vertical="center" shrinkToFit="1"/>
    </xf>
    <xf numFmtId="49" fontId="75" fillId="0" borderId="49" xfId="4" applyNumberFormat="1" applyFont="1" applyFill="1" applyBorder="1" applyAlignment="1" applyProtection="1">
      <alignment horizontal="center" vertical="center" shrinkToFit="1"/>
    </xf>
    <xf numFmtId="49" fontId="75" fillId="0" borderId="56" xfId="4" applyNumberFormat="1" applyFont="1" applyFill="1" applyBorder="1" applyAlignment="1" applyProtection="1">
      <alignment vertical="center" shrinkToFit="1"/>
    </xf>
    <xf numFmtId="49" fontId="16" fillId="0" borderId="83" xfId="4" applyNumberFormat="1" applyFont="1" applyFill="1" applyBorder="1" applyAlignment="1" applyProtection="1">
      <alignment vertical="center" shrinkToFit="1"/>
    </xf>
    <xf numFmtId="49" fontId="34" fillId="0" borderId="83" xfId="4" applyNumberFormat="1" applyFont="1" applyFill="1" applyBorder="1" applyAlignment="1" applyProtection="1">
      <alignment vertical="center" shrinkToFit="1"/>
    </xf>
    <xf numFmtId="49" fontId="16" fillId="0" borderId="83" xfId="4" applyNumberFormat="1" applyFont="1" applyFill="1" applyBorder="1" applyAlignment="1" applyProtection="1">
      <alignment horizontal="center" vertical="center" shrinkToFit="1"/>
    </xf>
    <xf numFmtId="49" fontId="16" fillId="0" borderId="52" xfId="4" applyNumberFormat="1" applyFont="1" applyFill="1" applyBorder="1" applyAlignment="1" applyProtection="1">
      <alignment vertical="center" shrinkToFit="1"/>
    </xf>
    <xf numFmtId="49" fontId="16" fillId="0" borderId="42" xfId="4" applyNumberFormat="1" applyFont="1" applyFill="1" applyBorder="1" applyAlignment="1" applyProtection="1">
      <alignment vertical="center" shrinkToFit="1"/>
    </xf>
    <xf numFmtId="49" fontId="34" fillId="0" borderId="43" xfId="4" applyNumberFormat="1" applyFont="1" applyFill="1" applyBorder="1" applyAlignment="1" applyProtection="1">
      <alignment vertical="center" shrinkToFit="1"/>
    </xf>
    <xf numFmtId="49" fontId="16" fillId="0" borderId="43" xfId="4" applyNumberFormat="1" applyFont="1" applyFill="1" applyBorder="1" applyAlignment="1" applyProtection="1">
      <alignment vertical="center" shrinkToFit="1"/>
    </xf>
    <xf numFmtId="49" fontId="16" fillId="0" borderId="43" xfId="4" applyNumberFormat="1" applyFont="1" applyFill="1" applyBorder="1" applyAlignment="1" applyProtection="1">
      <alignment horizontal="center" vertical="center" shrinkToFit="1"/>
    </xf>
    <xf numFmtId="49" fontId="16" fillId="0" borderId="55" xfId="4" applyNumberFormat="1" applyFont="1" applyFill="1" applyBorder="1" applyAlignment="1" applyProtection="1">
      <alignment vertical="center" shrinkToFit="1"/>
    </xf>
    <xf numFmtId="49" fontId="16" fillId="0" borderId="45" xfId="4" applyNumberFormat="1" applyFont="1" applyFill="1" applyBorder="1" applyAlignment="1" applyProtection="1">
      <alignment vertical="center" shrinkToFit="1"/>
    </xf>
    <xf numFmtId="49" fontId="34" fillId="0" borderId="46" xfId="4" applyNumberFormat="1" applyFont="1" applyFill="1" applyBorder="1" applyAlignment="1" applyProtection="1">
      <alignment vertical="center" shrinkToFit="1"/>
    </xf>
    <xf numFmtId="49" fontId="16" fillId="0" borderId="46" xfId="4" applyNumberFormat="1" applyFont="1" applyFill="1" applyBorder="1" applyAlignment="1" applyProtection="1">
      <alignment vertical="center" shrinkToFit="1"/>
    </xf>
    <xf numFmtId="49" fontId="16" fillId="0" borderId="46" xfId="4" applyNumberFormat="1" applyFont="1" applyFill="1" applyBorder="1" applyAlignment="1" applyProtection="1">
      <alignment horizontal="center" vertical="center" shrinkToFit="1"/>
    </xf>
    <xf numFmtId="49" fontId="16" fillId="0" borderId="54" xfId="4" applyNumberFormat="1" applyFont="1" applyFill="1" applyBorder="1" applyAlignment="1" applyProtection="1">
      <alignment vertical="center" shrinkToFit="1"/>
    </xf>
    <xf numFmtId="49" fontId="16" fillId="0" borderId="48" xfId="4" applyNumberFormat="1" applyFont="1" applyFill="1" applyBorder="1" applyAlignment="1" applyProtection="1">
      <alignment vertical="center" shrinkToFit="1"/>
    </xf>
    <xf numFmtId="49" fontId="34" fillId="0" borderId="49" xfId="4" applyNumberFormat="1" applyFont="1" applyFill="1" applyBorder="1" applyAlignment="1" applyProtection="1">
      <alignment vertical="center" shrinkToFit="1"/>
    </xf>
    <xf numFmtId="49" fontId="16" fillId="0" borderId="49" xfId="4" applyNumberFormat="1" applyFont="1" applyFill="1" applyBorder="1" applyAlignment="1" applyProtection="1">
      <alignment vertical="center" shrinkToFit="1"/>
    </xf>
    <xf numFmtId="49" fontId="16" fillId="0" borderId="49" xfId="4" applyNumberFormat="1" applyFont="1" applyFill="1" applyBorder="1" applyAlignment="1" applyProtection="1">
      <alignment horizontal="center" vertical="center" shrinkToFit="1"/>
    </xf>
    <xf numFmtId="49" fontId="16" fillId="0" borderId="56" xfId="4" applyNumberFormat="1" applyFont="1" applyFill="1" applyBorder="1" applyAlignment="1" applyProtection="1">
      <alignment vertical="center" shrinkToFit="1"/>
    </xf>
    <xf numFmtId="0" fontId="46" fillId="0" borderId="0" xfId="0" applyFont="1" applyAlignment="1">
      <alignment vertical="center" wrapText="1"/>
    </xf>
    <xf numFmtId="0" fontId="58" fillId="3" borderId="0" xfId="4" applyFont="1" applyFill="1">
      <alignment vertical="center"/>
    </xf>
    <xf numFmtId="0" fontId="58" fillId="3" borderId="0" xfId="4" applyFont="1" applyFill="1" applyAlignment="1">
      <alignment vertical="center" wrapText="1"/>
    </xf>
    <xf numFmtId="0" fontId="44" fillId="0" borderId="0" xfId="4" applyFont="1" applyAlignment="1">
      <alignment vertical="center" shrinkToFit="1"/>
    </xf>
    <xf numFmtId="0" fontId="44" fillId="0" borderId="0" xfId="4" applyFont="1" applyAlignment="1">
      <alignment vertical="top" wrapText="1"/>
    </xf>
    <xf numFmtId="0" fontId="0" fillId="0" borderId="95" xfId="0" applyBorder="1" applyAlignment="1">
      <alignment horizontal="center" vertical="center"/>
    </xf>
    <xf numFmtId="0" fontId="0" fillId="0" borderId="89" xfId="0" applyBorder="1" applyAlignment="1">
      <alignment horizontal="center" vertical="center"/>
    </xf>
    <xf numFmtId="0" fontId="6" fillId="0" borderId="95" xfId="4" applyFont="1" applyBorder="1" applyAlignment="1">
      <alignment horizontal="center" vertical="center"/>
    </xf>
    <xf numFmtId="0" fontId="6" fillId="0" borderId="104" xfId="4" applyFont="1" applyBorder="1" applyAlignment="1">
      <alignment horizontal="center" vertical="center"/>
    </xf>
    <xf numFmtId="0" fontId="6" fillId="0" borderId="89" xfId="4" applyFont="1" applyBorder="1" applyAlignment="1">
      <alignment horizontal="center" vertical="center"/>
    </xf>
    <xf numFmtId="0" fontId="10" fillId="0" borderId="95" xfId="4" applyFont="1" applyBorder="1" applyAlignment="1">
      <alignment horizontal="center" vertical="center"/>
    </xf>
    <xf numFmtId="0" fontId="10" fillId="0" borderId="89" xfId="4" applyFont="1" applyBorder="1" applyAlignment="1">
      <alignment horizontal="center" vertical="center"/>
    </xf>
    <xf numFmtId="0" fontId="46" fillId="0" borderId="13" xfId="0" applyFont="1" applyBorder="1" applyAlignment="1">
      <alignment horizontal="right" vertical="center" shrinkToFit="1"/>
    </xf>
    <xf numFmtId="0" fontId="46" fillId="0" borderId="15" xfId="0" applyFont="1" applyBorder="1" applyAlignment="1">
      <alignment horizontal="right" vertical="center" shrinkToFit="1"/>
    </xf>
    <xf numFmtId="0" fontId="46" fillId="0" borderId="13" xfId="0" applyFont="1" applyBorder="1" applyAlignment="1">
      <alignment horizontal="right" vertical="center"/>
    </xf>
    <xf numFmtId="0" fontId="46" fillId="0" borderId="14" xfId="0" applyFont="1" applyBorder="1" applyAlignment="1">
      <alignment horizontal="right" vertical="center"/>
    </xf>
    <xf numFmtId="0" fontId="44" fillId="0" borderId="125" xfId="4" applyFont="1" applyBorder="1" applyAlignment="1">
      <alignment horizontal="right" vertical="center"/>
    </xf>
    <xf numFmtId="0" fontId="44" fillId="0" borderId="15" xfId="4" applyFont="1" applyBorder="1" applyAlignment="1">
      <alignment horizontal="right" vertical="center"/>
    </xf>
    <xf numFmtId="0" fontId="50" fillId="0" borderId="13" xfId="4" quotePrefix="1" applyFont="1" applyBorder="1" applyAlignment="1">
      <alignment horizontal="left" vertical="center"/>
    </xf>
    <xf numFmtId="0" fontId="50" fillId="0" borderId="15" xfId="4" applyFont="1" applyBorder="1" applyAlignment="1">
      <alignment horizontal="left" vertical="center"/>
    </xf>
    <xf numFmtId="0" fontId="46" fillId="0" borderId="34" xfId="0" applyFont="1" applyBorder="1" applyAlignment="1">
      <alignment horizontal="right" vertical="center" shrinkToFit="1"/>
    </xf>
    <xf numFmtId="0" fontId="46" fillId="0" borderId="85" xfId="0" applyFont="1" applyBorder="1" applyAlignment="1">
      <alignment horizontal="right" vertical="center" shrinkToFit="1"/>
    </xf>
    <xf numFmtId="0" fontId="46" fillId="0" borderId="34" xfId="0" applyFont="1" applyBorder="1" applyAlignment="1">
      <alignment horizontal="right" vertical="center"/>
    </xf>
    <xf numFmtId="0" fontId="46" fillId="0" borderId="31" xfId="0" applyFont="1" applyBorder="1" applyAlignment="1">
      <alignment horizontal="right" vertical="center"/>
    </xf>
    <xf numFmtId="0" fontId="44" fillId="0" borderId="156" xfId="4" applyFont="1" applyBorder="1" applyAlignment="1">
      <alignment horizontal="right" vertical="center"/>
    </xf>
    <xf numFmtId="0" fontId="44" fillId="0" borderId="85" xfId="4" applyFont="1" applyBorder="1" applyAlignment="1">
      <alignment horizontal="right" vertical="center"/>
    </xf>
    <xf numFmtId="0" fontId="50" fillId="0" borderId="34" xfId="4" applyFont="1" applyBorder="1" applyAlignment="1">
      <alignment horizontal="left" vertical="center"/>
    </xf>
    <xf numFmtId="0" fontId="50" fillId="0" borderId="85" xfId="4" applyFont="1" applyBorder="1" applyAlignment="1">
      <alignment horizontal="left" vertical="center"/>
    </xf>
    <xf numFmtId="0" fontId="50" fillId="0" borderId="33" xfId="4" applyFont="1" applyBorder="1" applyAlignment="1">
      <alignment horizontal="left" vertical="center"/>
    </xf>
    <xf numFmtId="0" fontId="44" fillId="0" borderId="0" xfId="4" applyFont="1" applyAlignment="1">
      <alignment vertical="center" wrapText="1"/>
    </xf>
    <xf numFmtId="0" fontId="46" fillId="0" borderId="128" xfId="0" applyFont="1" applyBorder="1" applyAlignment="1">
      <alignment horizontal="right" vertical="center" shrinkToFit="1"/>
    </xf>
    <xf numFmtId="0" fontId="46" fillId="0" borderId="107" xfId="0" applyFont="1" applyBorder="1" applyAlignment="1">
      <alignment horizontal="right" vertical="center" shrinkToFit="1"/>
    </xf>
    <xf numFmtId="0" fontId="46" fillId="0" borderId="128" xfId="0" applyFont="1" applyBorder="1" applyAlignment="1">
      <alignment horizontal="right" vertical="center"/>
    </xf>
    <xf numFmtId="0" fontId="46" fillId="0" borderId="106" xfId="0" applyFont="1" applyBorder="1" applyAlignment="1">
      <alignment horizontal="right" vertical="center"/>
    </xf>
    <xf numFmtId="0" fontId="44" fillId="0" borderId="129" xfId="4" applyFont="1" applyBorder="1" applyAlignment="1">
      <alignment horizontal="right" vertical="center"/>
    </xf>
    <xf numFmtId="0" fontId="44" fillId="0" borderId="107" xfId="4" applyFont="1" applyBorder="1" applyAlignment="1">
      <alignment horizontal="right" vertical="center"/>
    </xf>
    <xf numFmtId="0" fontId="50" fillId="0" borderId="128" xfId="4" applyFont="1" applyBorder="1" applyAlignment="1">
      <alignment horizontal="left" vertical="center"/>
    </xf>
    <xf numFmtId="0" fontId="50" fillId="0" borderId="107" xfId="4" applyFont="1" applyBorder="1" applyAlignment="1">
      <alignment horizontal="left" vertical="center"/>
    </xf>
    <xf numFmtId="0" fontId="50" fillId="0" borderId="179" xfId="4" applyFont="1" applyBorder="1" applyAlignment="1">
      <alignment horizontal="left" vertical="center"/>
    </xf>
    <xf numFmtId="0" fontId="46" fillId="0" borderId="10" xfId="0" applyFont="1" applyBorder="1" applyAlignment="1">
      <alignment horizontal="right" vertical="center" shrinkToFit="1"/>
    </xf>
    <xf numFmtId="0" fontId="46" fillId="0" borderId="12" xfId="0" applyFont="1" applyBorder="1" applyAlignment="1">
      <alignment horizontal="right" vertical="center" shrinkToFit="1"/>
    </xf>
    <xf numFmtId="0" fontId="46" fillId="0" borderId="10" xfId="0" applyFont="1" applyBorder="1" applyAlignment="1">
      <alignment horizontal="right" vertical="center"/>
    </xf>
    <xf numFmtId="0" fontId="46" fillId="0" borderId="11" xfId="0" applyFont="1" applyBorder="1" applyAlignment="1">
      <alignment horizontal="right" vertical="center"/>
    </xf>
    <xf numFmtId="0" fontId="44" fillId="0" borderId="127" xfId="4" applyFont="1" applyBorder="1" applyAlignment="1">
      <alignment horizontal="right" vertical="center"/>
    </xf>
    <xf numFmtId="0" fontId="44" fillId="0" borderId="12" xfId="4" applyFont="1" applyBorder="1" applyAlignment="1">
      <alignment horizontal="right" vertical="center"/>
    </xf>
    <xf numFmtId="0" fontId="50" fillId="0" borderId="10" xfId="4" applyFont="1" applyBorder="1" applyAlignment="1">
      <alignment horizontal="left" vertical="center"/>
    </xf>
    <xf numFmtId="0" fontId="50" fillId="0" borderId="12" xfId="4" applyFont="1" applyBorder="1" applyAlignment="1">
      <alignment horizontal="left" vertical="center"/>
    </xf>
    <xf numFmtId="0" fontId="50" fillId="0" borderId="146" xfId="4" applyFont="1" applyBorder="1" applyAlignment="1">
      <alignment horizontal="left" vertical="center"/>
    </xf>
    <xf numFmtId="0" fontId="50" fillId="0" borderId="7" xfId="4" applyFont="1" applyBorder="1" applyAlignment="1">
      <alignment horizontal="left" vertical="center"/>
    </xf>
    <xf numFmtId="0" fontId="50" fillId="0" borderId="144" xfId="4" applyFont="1" applyBorder="1" applyAlignment="1">
      <alignment horizontal="left" vertical="center"/>
    </xf>
    <xf numFmtId="0" fontId="44" fillId="0" borderId="0" xfId="4" applyFont="1" applyAlignment="1">
      <alignment vertical="top" shrinkToFit="1"/>
    </xf>
    <xf numFmtId="0" fontId="58" fillId="3" borderId="0" xfId="4" applyFont="1" applyFill="1" applyAlignment="1">
      <alignment vertical="top" wrapText="1"/>
    </xf>
    <xf numFmtId="0" fontId="44" fillId="0" borderId="0" xfId="4" applyFont="1" applyFill="1">
      <alignment vertical="center"/>
    </xf>
    <xf numFmtId="0" fontId="44" fillId="0" borderId="0" xfId="4" applyFont="1" applyFill="1" applyAlignment="1">
      <alignment vertical="center" wrapText="1"/>
    </xf>
    <xf numFmtId="47" fontId="44" fillId="0" borderId="127" xfId="4" quotePrefix="1" applyNumberFormat="1" applyFont="1" applyBorder="1" applyAlignment="1">
      <alignment horizontal="right" vertical="center"/>
    </xf>
    <xf numFmtId="0" fontId="50" fillId="0" borderId="10" xfId="4" quotePrefix="1" applyFont="1" applyBorder="1" applyAlignment="1">
      <alignment horizontal="left" vertical="center"/>
    </xf>
    <xf numFmtId="0" fontId="50" fillId="0" borderId="87" xfId="4" applyFont="1" applyBorder="1" applyAlignment="1">
      <alignment horizontal="center" vertical="center"/>
    </xf>
    <xf numFmtId="0" fontId="50" fillId="0" borderId="108" xfId="4" applyFont="1" applyBorder="1" applyAlignment="1">
      <alignment horizontal="center" vertical="center"/>
    </xf>
    <xf numFmtId="0" fontId="46" fillId="0" borderId="95" xfId="0" applyFont="1" applyBorder="1" applyAlignment="1">
      <alignment horizontal="center" vertical="center"/>
    </xf>
    <xf numFmtId="0" fontId="46" fillId="0" borderId="89" xfId="0" applyFont="1" applyBorder="1" applyAlignment="1">
      <alignment horizontal="center" vertical="center"/>
    </xf>
    <xf numFmtId="0" fontId="53" fillId="0" borderId="95" xfId="4" applyFont="1" applyBorder="1" applyAlignment="1">
      <alignment horizontal="center" vertical="center"/>
    </xf>
    <xf numFmtId="0" fontId="53" fillId="0" borderId="89" xfId="4" applyFont="1" applyBorder="1" applyAlignment="1">
      <alignment horizontal="center" vertical="center"/>
    </xf>
    <xf numFmtId="0" fontId="53" fillId="0" borderId="95" xfId="4" applyFont="1" applyBorder="1" applyAlignment="1">
      <alignment horizontal="center" vertical="center" shrinkToFit="1"/>
    </xf>
    <xf numFmtId="0" fontId="53" fillId="0" borderId="162" xfId="4" applyFont="1" applyBorder="1" applyAlignment="1">
      <alignment horizontal="center" vertical="center" shrinkToFit="1"/>
    </xf>
    <xf numFmtId="0" fontId="44" fillId="0" borderId="95" xfId="4" applyFont="1" applyBorder="1" applyAlignment="1">
      <alignment horizontal="center" vertical="center"/>
    </xf>
    <xf numFmtId="0" fontId="44" fillId="0" borderId="104" xfId="4" applyFont="1" applyBorder="1" applyAlignment="1">
      <alignment horizontal="center" vertical="center"/>
    </xf>
    <xf numFmtId="0" fontId="44" fillId="0" borderId="89" xfId="4" applyFont="1" applyBorder="1" applyAlignment="1">
      <alignment horizontal="center" vertical="center"/>
    </xf>
    <xf numFmtId="0" fontId="50" fillId="0" borderId="13" xfId="4" applyFont="1" applyBorder="1" applyAlignment="1">
      <alignment horizontal="left" vertical="center"/>
    </xf>
    <xf numFmtId="0" fontId="50" fillId="0" borderId="147" xfId="4" applyFont="1" applyBorder="1" applyAlignment="1">
      <alignment horizontal="left" vertical="center"/>
    </xf>
    <xf numFmtId="0" fontId="46" fillId="0" borderId="7" xfId="0" applyFont="1" applyBorder="1" applyAlignment="1">
      <alignment horizontal="right" vertical="center" shrinkToFit="1"/>
    </xf>
    <xf numFmtId="0" fontId="46" fillId="0" borderId="9" xfId="0" applyFont="1" applyBorder="1" applyAlignment="1">
      <alignment horizontal="right" vertical="center" shrinkToFit="1"/>
    </xf>
    <xf numFmtId="0" fontId="46" fillId="0" borderId="7" xfId="0" applyFont="1" applyBorder="1" applyAlignment="1">
      <alignment horizontal="right" vertical="center"/>
    </xf>
    <xf numFmtId="0" fontId="46" fillId="0" borderId="8" xfId="0" applyFont="1" applyBorder="1" applyAlignment="1">
      <alignment horizontal="right" vertical="center"/>
    </xf>
    <xf numFmtId="0" fontId="44" fillId="0" borderId="126" xfId="4" applyFont="1" applyBorder="1" applyAlignment="1">
      <alignment horizontal="right" vertical="center"/>
    </xf>
    <xf numFmtId="0" fontId="44" fillId="0" borderId="9" xfId="4" applyFont="1" applyBorder="1" applyAlignment="1">
      <alignment horizontal="right" vertical="center"/>
    </xf>
    <xf numFmtId="0" fontId="50" fillId="0" borderId="9" xfId="4" applyFont="1" applyBorder="1" applyAlignment="1">
      <alignment horizontal="left" vertical="center"/>
    </xf>
    <xf numFmtId="0" fontId="62" fillId="0" borderId="13" xfId="4" applyFont="1" applyBorder="1" applyAlignment="1">
      <alignment vertical="center" shrinkToFit="1"/>
    </xf>
    <xf numFmtId="0" fontId="62" fillId="0" borderId="14" xfId="4" applyFont="1" applyBorder="1" applyAlignment="1">
      <alignment vertical="center" shrinkToFit="1"/>
    </xf>
    <xf numFmtId="0" fontId="62" fillId="3" borderId="178" xfId="4" applyFont="1" applyFill="1" applyBorder="1" applyAlignment="1">
      <alignment vertical="center" shrinkToFit="1"/>
    </xf>
    <xf numFmtId="0" fontId="62" fillId="3" borderId="106" xfId="4" applyFont="1" applyFill="1" applyBorder="1" applyAlignment="1">
      <alignment vertical="center" shrinkToFit="1"/>
    </xf>
    <xf numFmtId="0" fontId="62" fillId="3" borderId="179" xfId="4" applyFont="1" applyFill="1" applyBorder="1" applyAlignment="1">
      <alignment vertical="center" shrinkToFit="1"/>
    </xf>
    <xf numFmtId="0" fontId="62" fillId="0" borderId="106" xfId="4" applyFont="1" applyBorder="1" applyAlignment="1">
      <alignment vertical="center" shrinkToFit="1"/>
    </xf>
    <xf numFmtId="0" fontId="62" fillId="0" borderId="179" xfId="4" applyFont="1" applyBorder="1" applyAlignment="1">
      <alignment vertical="center" shrinkToFit="1"/>
    </xf>
    <xf numFmtId="0" fontId="62" fillId="0" borderId="7" xfId="4" applyFont="1" applyBorder="1" applyAlignment="1">
      <alignment vertical="center" shrinkToFit="1"/>
    </xf>
    <xf numFmtId="0" fontId="62" fillId="0" borderId="8" xfId="4" applyFont="1" applyBorder="1" applyAlignment="1">
      <alignment vertical="center" shrinkToFit="1"/>
    </xf>
    <xf numFmtId="0" fontId="62" fillId="3" borderId="143" xfId="4" applyFont="1" applyFill="1" applyBorder="1" applyAlignment="1">
      <alignment vertical="center" shrinkToFit="1"/>
    </xf>
    <xf numFmtId="0" fontId="62" fillId="3" borderId="8" xfId="4" applyFont="1" applyFill="1" applyBorder="1" applyAlignment="1">
      <alignment vertical="center" shrinkToFit="1"/>
    </xf>
    <xf numFmtId="0" fontId="62" fillId="3" borderId="144" xfId="4" applyFont="1" applyFill="1" applyBorder="1" applyAlignment="1">
      <alignment vertical="center" shrinkToFit="1"/>
    </xf>
    <xf numFmtId="0" fontId="62" fillId="0" borderId="144" xfId="4" applyFont="1" applyBorder="1" applyAlignment="1">
      <alignment vertical="center" shrinkToFit="1"/>
    </xf>
    <xf numFmtId="0" fontId="44" fillId="0" borderId="0" xfId="4" applyFont="1" applyAlignment="1">
      <alignment horizontal="left" vertical="top" wrapText="1"/>
    </xf>
    <xf numFmtId="0" fontId="62" fillId="0" borderId="10" xfId="4" applyFont="1" applyBorder="1" applyAlignment="1">
      <alignment vertical="center" shrinkToFit="1"/>
    </xf>
    <xf numFmtId="0" fontId="62" fillId="0" borderId="11" xfId="4" applyFont="1" applyBorder="1" applyAlignment="1">
      <alignment vertical="center" shrinkToFit="1"/>
    </xf>
    <xf numFmtId="0" fontId="62" fillId="3" borderId="145" xfId="4" applyFont="1" applyFill="1" applyBorder="1" applyAlignment="1">
      <alignment vertical="center" shrinkToFit="1"/>
    </xf>
    <xf numFmtId="0" fontId="62" fillId="3" borderId="11" xfId="4" applyFont="1" applyFill="1" applyBorder="1" applyAlignment="1">
      <alignment vertical="center" shrinkToFit="1"/>
    </xf>
    <xf numFmtId="0" fontId="62" fillId="3" borderId="146" xfId="4" applyFont="1" applyFill="1" applyBorder="1" applyAlignment="1">
      <alignment vertical="center" shrinkToFit="1"/>
    </xf>
    <xf numFmtId="0" fontId="62" fillId="0" borderId="146" xfId="4" applyFont="1" applyBorder="1" applyAlignment="1">
      <alignment vertical="center" shrinkToFit="1"/>
    </xf>
    <xf numFmtId="0" fontId="62" fillId="0" borderId="106" xfId="4" applyFont="1" applyBorder="1">
      <alignment vertical="center"/>
    </xf>
    <xf numFmtId="0" fontId="62" fillId="0" borderId="179" xfId="4" applyFont="1" applyBorder="1">
      <alignment vertical="center"/>
    </xf>
    <xf numFmtId="0" fontId="62" fillId="0" borderId="180" xfId="4" applyFont="1" applyBorder="1" applyAlignment="1">
      <alignment vertical="center" shrinkToFit="1"/>
    </xf>
    <xf numFmtId="0" fontId="62" fillId="0" borderId="149" xfId="4" applyFont="1" applyBorder="1" applyAlignment="1">
      <alignment vertical="center" shrinkToFit="1"/>
    </xf>
    <xf numFmtId="0" fontId="62" fillId="3" borderId="148" xfId="4" applyFont="1" applyFill="1" applyBorder="1" applyAlignment="1">
      <alignment vertical="center" shrinkToFit="1"/>
    </xf>
    <xf numFmtId="0" fontId="62" fillId="3" borderId="149" xfId="4" applyFont="1" applyFill="1" applyBorder="1" applyAlignment="1">
      <alignment vertical="center" shrinkToFit="1"/>
    </xf>
    <xf numFmtId="0" fontId="62" fillId="3" borderId="150" xfId="4" applyFont="1" applyFill="1" applyBorder="1" applyAlignment="1">
      <alignment vertical="center" shrinkToFit="1"/>
    </xf>
    <xf numFmtId="0" fontId="62" fillId="0" borderId="149" xfId="4" applyFont="1" applyBorder="1">
      <alignment vertical="center"/>
    </xf>
    <xf numFmtId="0" fontId="62" fillId="0" borderId="150" xfId="4" applyFont="1" applyBorder="1">
      <alignment vertical="center"/>
    </xf>
    <xf numFmtId="0" fontId="66" fillId="6" borderId="76" xfId="4" quotePrefix="1" applyFont="1" applyFill="1" applyBorder="1" applyAlignment="1">
      <alignment horizontal="right" vertical="center"/>
    </xf>
    <xf numFmtId="0" fontId="66" fillId="6" borderId="79" xfId="4" quotePrefix="1" applyFont="1" applyFill="1" applyBorder="1" applyAlignment="1">
      <alignment horizontal="right" vertical="center"/>
    </xf>
    <xf numFmtId="0" fontId="22" fillId="6" borderId="79" xfId="4" quotePrefix="1" applyFont="1" applyFill="1" applyBorder="1">
      <alignment vertical="center"/>
    </xf>
    <xf numFmtId="0" fontId="22" fillId="6" borderId="78" xfId="4" quotePrefix="1" applyFont="1" applyFill="1" applyBorder="1">
      <alignment vertical="center"/>
    </xf>
    <xf numFmtId="0" fontId="51" fillId="3" borderId="0" xfId="0" applyFont="1" applyFill="1" applyAlignment="1">
      <alignment horizontal="left" vertical="center" shrinkToFit="1"/>
    </xf>
    <xf numFmtId="0" fontId="51" fillId="3" borderId="134" xfId="0" applyFont="1" applyFill="1" applyBorder="1" applyAlignment="1">
      <alignment horizontal="left" vertical="center" shrinkToFit="1"/>
    </xf>
    <xf numFmtId="0" fontId="54" fillId="3" borderId="75" xfId="4" applyFont="1" applyFill="1" applyBorder="1" applyAlignment="1">
      <alignment horizontal="center" vertical="center" shrinkToFit="1"/>
    </xf>
    <xf numFmtId="0" fontId="54" fillId="3" borderId="79" xfId="4" applyFont="1" applyFill="1" applyBorder="1" applyAlignment="1">
      <alignment horizontal="center" vertical="center" shrinkToFit="1"/>
    </xf>
    <xf numFmtId="0" fontId="54" fillId="3" borderId="78" xfId="4" applyFont="1" applyFill="1" applyBorder="1" applyAlignment="1">
      <alignment horizontal="center" vertical="center" shrinkToFit="1"/>
    </xf>
    <xf numFmtId="0" fontId="62" fillId="0" borderId="123" xfId="4" applyFont="1" applyBorder="1" applyAlignment="1">
      <alignment vertical="center" shrinkToFit="1"/>
    </xf>
    <xf numFmtId="0" fontId="62" fillId="0" borderId="124" xfId="4" applyFont="1" applyBorder="1" applyAlignment="1">
      <alignment vertical="center" shrinkToFit="1"/>
    </xf>
    <xf numFmtId="0" fontId="62" fillId="3" borderId="141" xfId="4" applyFont="1" applyFill="1" applyBorder="1" applyAlignment="1">
      <alignment vertical="center" shrinkToFit="1"/>
    </xf>
    <xf numFmtId="0" fontId="62" fillId="3" borderId="124" xfId="4" applyFont="1" applyFill="1" applyBorder="1" applyAlignment="1">
      <alignment vertical="center" shrinkToFit="1"/>
    </xf>
    <xf numFmtId="0" fontId="62" fillId="3" borderId="142" xfId="4" applyFont="1" applyFill="1" applyBorder="1" applyAlignment="1">
      <alignment vertical="center" shrinkToFit="1"/>
    </xf>
    <xf numFmtId="0" fontId="62" fillId="0" borderId="142" xfId="4" applyFont="1" applyBorder="1" applyAlignment="1">
      <alignment vertical="center" shrinkToFit="1"/>
    </xf>
    <xf numFmtId="0" fontId="54" fillId="3" borderId="102" xfId="4" quotePrefix="1" applyFont="1" applyFill="1" applyBorder="1" applyAlignment="1">
      <alignment horizontal="center" vertical="center" wrapText="1"/>
    </xf>
    <xf numFmtId="0" fontId="54" fillId="3" borderId="40" xfId="4" quotePrefix="1" applyFont="1" applyFill="1" applyBorder="1" applyAlignment="1">
      <alignment horizontal="center" vertical="center" wrapText="1"/>
    </xf>
    <xf numFmtId="0" fontId="54" fillId="3" borderId="108" xfId="4" quotePrefix="1" applyFont="1" applyFill="1" applyBorder="1" applyAlignment="1">
      <alignment horizontal="center" vertical="center" wrapText="1"/>
    </xf>
    <xf numFmtId="0" fontId="54" fillId="3" borderId="112" xfId="4" quotePrefix="1" applyFont="1" applyFill="1" applyBorder="1" applyAlignment="1">
      <alignment horizontal="center" vertical="center" wrapText="1"/>
    </xf>
    <xf numFmtId="0" fontId="54" fillId="3" borderId="0" xfId="4" quotePrefix="1" applyFont="1" applyFill="1" applyAlignment="1">
      <alignment horizontal="center" vertical="center" wrapText="1"/>
    </xf>
    <xf numFmtId="0" fontId="54" fillId="3" borderId="113" xfId="4" quotePrefix="1" applyFont="1" applyFill="1" applyBorder="1" applyAlignment="1">
      <alignment horizontal="center" vertical="center" wrapText="1"/>
    </xf>
    <xf numFmtId="0" fontId="54" fillId="3" borderId="88" xfId="4" quotePrefix="1" applyFont="1" applyFill="1" applyBorder="1" applyAlignment="1">
      <alignment horizontal="center" vertical="center" wrapText="1"/>
    </xf>
    <xf numFmtId="0" fontId="54" fillId="3" borderId="31" xfId="4" quotePrefix="1" applyFont="1" applyFill="1" applyBorder="1" applyAlignment="1">
      <alignment horizontal="center" vertical="center" wrapText="1"/>
    </xf>
    <xf numFmtId="0" fontId="54" fillId="3" borderId="33" xfId="4" quotePrefix="1" applyFont="1" applyFill="1" applyBorder="1" applyAlignment="1">
      <alignment horizontal="center" vertical="center" wrapText="1"/>
    </xf>
    <xf numFmtId="0" fontId="54" fillId="3" borderId="102" xfId="4" applyFont="1" applyFill="1" applyBorder="1" applyAlignment="1">
      <alignment horizontal="center" vertical="center" wrapText="1"/>
    </xf>
    <xf numFmtId="0" fontId="54" fillId="3" borderId="40" xfId="4" applyFont="1" applyFill="1" applyBorder="1" applyAlignment="1">
      <alignment horizontal="center" vertical="center" wrapText="1"/>
    </xf>
    <xf numFmtId="0" fontId="54" fillId="3" borderId="108" xfId="4" applyFont="1" applyFill="1" applyBorder="1" applyAlignment="1">
      <alignment horizontal="center" vertical="center" wrapText="1"/>
    </xf>
    <xf numFmtId="0" fontId="54" fillId="3" borderId="112" xfId="4" applyFont="1" applyFill="1" applyBorder="1" applyAlignment="1">
      <alignment horizontal="center" vertical="center" wrapText="1"/>
    </xf>
    <xf numFmtId="0" fontId="54" fillId="3" borderId="0" xfId="4" applyFont="1" applyFill="1" applyAlignment="1">
      <alignment horizontal="center" vertical="center" wrapText="1"/>
    </xf>
    <xf numFmtId="0" fontId="54" fillId="3" borderId="113" xfId="4" applyFont="1" applyFill="1" applyBorder="1" applyAlignment="1">
      <alignment horizontal="center" vertical="center" wrapText="1"/>
    </xf>
    <xf numFmtId="0" fontId="54" fillId="3" borderId="88" xfId="4" applyFont="1" applyFill="1" applyBorder="1" applyAlignment="1">
      <alignment horizontal="center" vertical="center" wrapText="1"/>
    </xf>
    <xf numFmtId="0" fontId="54" fillId="3" borderId="31" xfId="4" applyFont="1" applyFill="1" applyBorder="1" applyAlignment="1">
      <alignment horizontal="center" vertical="center" wrapText="1"/>
    </xf>
    <xf numFmtId="0" fontId="54" fillId="3" borderId="33" xfId="4" applyFont="1" applyFill="1" applyBorder="1" applyAlignment="1">
      <alignment horizontal="center" vertical="center" wrapText="1"/>
    </xf>
    <xf numFmtId="0" fontId="62" fillId="0" borderId="174" xfId="4" applyFont="1" applyBorder="1" applyAlignment="1">
      <alignment horizontal="center" vertical="center"/>
    </xf>
    <xf numFmtId="0" fontId="62" fillId="0" borderId="139" xfId="4" applyFont="1" applyBorder="1" applyAlignment="1">
      <alignment horizontal="center" vertical="center"/>
    </xf>
    <xf numFmtId="0" fontId="62" fillId="0" borderId="175" xfId="4" applyFont="1" applyBorder="1" applyAlignment="1">
      <alignment horizontal="center" vertical="center"/>
    </xf>
    <xf numFmtId="0" fontId="62" fillId="0" borderId="174" xfId="4" applyFont="1" applyBorder="1" applyAlignment="1">
      <alignment horizontal="center" vertical="center" shrinkToFit="1"/>
    </xf>
    <xf numFmtId="0" fontId="62" fillId="0" borderId="139" xfId="4" applyFont="1" applyBorder="1" applyAlignment="1">
      <alignment horizontal="center" vertical="center" shrinkToFit="1"/>
    </xf>
    <xf numFmtId="0" fontId="62" fillId="0" borderId="140" xfId="4" applyFont="1" applyBorder="1" applyAlignment="1">
      <alignment horizontal="center" vertical="center" shrinkToFit="1"/>
    </xf>
    <xf numFmtId="0" fontId="62" fillId="3" borderId="138" xfId="4" applyFont="1" applyFill="1" applyBorder="1" applyAlignment="1">
      <alignment horizontal="center" vertical="center" shrinkToFit="1"/>
    </xf>
    <xf numFmtId="0" fontId="62" fillId="3" borderId="139" xfId="4" applyFont="1" applyFill="1" applyBorder="1" applyAlignment="1">
      <alignment horizontal="center" vertical="center" shrinkToFit="1"/>
    </xf>
    <xf numFmtId="0" fontId="62" fillId="3" borderId="140" xfId="4" applyFont="1" applyFill="1" applyBorder="1" applyAlignment="1">
      <alignment horizontal="center" vertical="center" shrinkToFit="1"/>
    </xf>
    <xf numFmtId="0" fontId="62" fillId="0" borderId="140" xfId="4" applyFont="1" applyBorder="1" applyAlignment="1">
      <alignment horizontal="center" vertical="center"/>
    </xf>
    <xf numFmtId="0" fontId="62" fillId="0" borderId="128" xfId="4" applyFont="1" applyBorder="1" applyAlignment="1">
      <alignment vertical="center" shrinkToFit="1"/>
    </xf>
    <xf numFmtId="38" fontId="69" fillId="0" borderId="76" xfId="4" applyNumberFormat="1" applyFont="1" applyBorder="1" applyAlignment="1">
      <alignment horizontal="center" vertical="center" shrinkToFit="1"/>
    </xf>
    <xf numFmtId="38" fontId="69" fillId="0" borderId="79" xfId="4" applyNumberFormat="1" applyFont="1" applyBorder="1" applyAlignment="1">
      <alignment horizontal="center" vertical="center" shrinkToFit="1"/>
    </xf>
    <xf numFmtId="38" fontId="69" fillId="0" borderId="78" xfId="4" applyNumberFormat="1" applyFont="1" applyBorder="1" applyAlignment="1">
      <alignment horizontal="center" vertical="center" shrinkToFit="1"/>
    </xf>
    <xf numFmtId="0" fontId="19" fillId="0" borderId="75" xfId="4" applyFont="1" applyBorder="1" applyAlignment="1">
      <alignment horizontal="center" vertical="center"/>
    </xf>
    <xf numFmtId="0" fontId="19" fillId="0" borderId="79" xfId="4" applyFont="1" applyBorder="1" applyAlignment="1">
      <alignment horizontal="center" vertical="center"/>
    </xf>
    <xf numFmtId="0" fontId="19" fillId="0" borderId="77" xfId="4" applyFont="1" applyBorder="1" applyAlignment="1">
      <alignment horizontal="center" vertical="center"/>
    </xf>
    <xf numFmtId="0" fontId="37" fillId="0" borderId="102" xfId="4" applyFont="1" applyBorder="1" applyAlignment="1">
      <alignment horizontal="center" vertical="center" wrapText="1"/>
    </xf>
    <xf numFmtId="0" fontId="37" fillId="0" borderId="108" xfId="4" applyFont="1" applyBorder="1" applyAlignment="1">
      <alignment horizontal="center" vertical="center" wrapText="1"/>
    </xf>
    <xf numFmtId="0" fontId="37" fillId="0" borderId="112" xfId="4" applyFont="1" applyBorder="1" applyAlignment="1">
      <alignment horizontal="center" vertical="center" wrapText="1"/>
    </xf>
    <xf numFmtId="0" fontId="37" fillId="0" borderId="113" xfId="4" applyFont="1" applyBorder="1" applyAlignment="1">
      <alignment horizontal="center" vertical="center" wrapText="1"/>
    </xf>
    <xf numFmtId="0" fontId="37" fillId="0" borderId="88" xfId="4" applyFont="1" applyBorder="1" applyAlignment="1">
      <alignment horizontal="center" vertical="center" wrapText="1"/>
    </xf>
    <xf numFmtId="0" fontId="37" fillId="0" borderId="33" xfId="4" applyFont="1" applyBorder="1" applyAlignment="1">
      <alignment horizontal="center" vertical="center" wrapText="1"/>
    </xf>
    <xf numFmtId="49" fontId="68" fillId="0" borderId="102" xfId="4" applyNumberFormat="1" applyFont="1" applyBorder="1" applyAlignment="1" applyProtection="1">
      <alignment horizontal="center" vertical="center" wrapText="1"/>
      <protection locked="0"/>
    </xf>
    <xf numFmtId="49" fontId="68" fillId="0" borderId="40" xfId="4" applyNumberFormat="1" applyFont="1" applyBorder="1" applyAlignment="1" applyProtection="1">
      <alignment horizontal="center" vertical="center" wrapText="1"/>
      <protection locked="0"/>
    </xf>
    <xf numFmtId="49" fontId="68" fillId="0" borderId="108" xfId="4" applyNumberFormat="1" applyFont="1" applyBorder="1" applyAlignment="1" applyProtection="1">
      <alignment horizontal="center" vertical="center" wrapText="1"/>
      <protection locked="0"/>
    </xf>
    <xf numFmtId="49" fontId="68" fillId="0" borderId="112" xfId="4" applyNumberFormat="1" applyFont="1" applyBorder="1" applyAlignment="1" applyProtection="1">
      <alignment horizontal="center" vertical="center" wrapText="1"/>
      <protection locked="0"/>
    </xf>
    <xf numFmtId="49" fontId="68" fillId="0" borderId="0" xfId="4" applyNumberFormat="1" applyFont="1" applyBorder="1" applyAlignment="1" applyProtection="1">
      <alignment horizontal="center" vertical="center" wrapText="1"/>
      <protection locked="0"/>
    </xf>
    <xf numFmtId="49" fontId="68" fillId="0" borderId="113" xfId="4" applyNumberFormat="1" applyFont="1" applyBorder="1" applyAlignment="1" applyProtection="1">
      <alignment horizontal="center" vertical="center" wrapText="1"/>
      <protection locked="0"/>
    </xf>
    <xf numFmtId="49" fontId="68" fillId="0" borderId="88" xfId="4" applyNumberFormat="1" applyFont="1" applyBorder="1" applyAlignment="1" applyProtection="1">
      <alignment horizontal="center" vertical="center" wrapText="1"/>
      <protection locked="0"/>
    </xf>
    <xf numFmtId="49" fontId="68" fillId="0" borderId="31" xfId="4" applyNumberFormat="1" applyFont="1" applyBorder="1" applyAlignment="1" applyProtection="1">
      <alignment horizontal="center" vertical="center" wrapText="1"/>
      <protection locked="0"/>
    </xf>
    <xf numFmtId="49" fontId="68" fillId="0" borderId="33" xfId="4" applyNumberFormat="1" applyFont="1" applyBorder="1" applyAlignment="1" applyProtection="1">
      <alignment horizontal="center" vertical="center" wrapText="1"/>
      <protection locked="0"/>
    </xf>
    <xf numFmtId="0" fontId="17" fillId="0" borderId="3" xfId="4" applyFont="1" applyBorder="1" applyAlignment="1">
      <alignment horizontal="center" vertical="center"/>
    </xf>
    <xf numFmtId="0" fontId="17" fillId="0" borderId="151" xfId="4" applyFont="1" applyBorder="1" applyAlignment="1">
      <alignment horizontal="center" vertical="center"/>
    </xf>
    <xf numFmtId="38" fontId="23" fillId="0" borderId="3" xfId="4" applyNumberFormat="1" applyFont="1" applyBorder="1" applyAlignment="1">
      <alignment vertical="center" shrinkToFit="1"/>
    </xf>
    <xf numFmtId="0" fontId="23" fillId="0" borderId="151" xfId="4" applyFont="1" applyBorder="1" applyAlignment="1">
      <alignment vertical="center" shrinkToFit="1"/>
    </xf>
    <xf numFmtId="38" fontId="23" fillId="0" borderId="34" xfId="4" applyNumberFormat="1" applyFont="1" applyBorder="1" applyAlignment="1">
      <alignment vertical="center" shrinkToFit="1"/>
    </xf>
    <xf numFmtId="0" fontId="23" fillId="0" borderId="33" xfId="4" applyFont="1" applyBorder="1" applyAlignment="1">
      <alignment vertical="center" shrinkToFit="1"/>
    </xf>
    <xf numFmtId="0" fontId="2" fillId="0" borderId="28" xfId="4" applyFill="1" applyBorder="1" applyAlignment="1">
      <alignment horizontal="center" vertical="center"/>
    </xf>
    <xf numFmtId="0" fontId="2" fillId="0" borderId="63" xfId="4" applyFill="1" applyBorder="1" applyAlignment="1">
      <alignment horizontal="center" vertical="center"/>
    </xf>
    <xf numFmtId="0" fontId="2" fillId="0" borderId="16" xfId="4" applyBorder="1" applyAlignment="1">
      <alignment horizontal="center" vertical="center"/>
    </xf>
    <xf numFmtId="0" fontId="2" fillId="0" borderId="4" xfId="4" applyBorder="1" applyAlignment="1">
      <alignment horizontal="center" vertical="center"/>
    </xf>
    <xf numFmtId="0" fontId="2" fillId="0" borderId="87" xfId="4" applyBorder="1" applyAlignment="1">
      <alignment horizontal="center" vertical="center"/>
    </xf>
    <xf numFmtId="0" fontId="2" fillId="0" borderId="98" xfId="4" applyBorder="1" applyAlignment="1">
      <alignment horizontal="center" vertical="center"/>
    </xf>
    <xf numFmtId="0" fontId="2" fillId="0" borderId="3" xfId="4" applyBorder="1" applyAlignment="1">
      <alignment horizontal="center" vertical="center"/>
    </xf>
    <xf numFmtId="0" fontId="2" fillId="0" borderId="19" xfId="4" applyBorder="1" applyAlignment="1">
      <alignment horizontal="center" vertical="center"/>
    </xf>
    <xf numFmtId="0" fontId="2" fillId="0" borderId="87" xfId="4" applyBorder="1" applyAlignment="1">
      <alignment horizontal="center" vertical="center" wrapText="1" shrinkToFit="1"/>
    </xf>
    <xf numFmtId="0" fontId="2" fillId="0" borderId="98" xfId="4" applyBorder="1" applyAlignment="1">
      <alignment horizontal="center" vertical="center" shrinkToFit="1"/>
    </xf>
    <xf numFmtId="0" fontId="2" fillId="0" borderId="3" xfId="4" applyBorder="1" applyAlignment="1">
      <alignment horizontal="center" vertical="center" shrinkToFit="1"/>
    </xf>
    <xf numFmtId="0" fontId="2" fillId="0" borderId="19" xfId="4" applyBorder="1" applyAlignment="1">
      <alignment horizontal="center" vertical="center" shrinkToFit="1"/>
    </xf>
    <xf numFmtId="38" fontId="19" fillId="0" borderId="16" xfId="4" applyNumberFormat="1" applyFont="1" applyBorder="1" applyAlignment="1" applyProtection="1">
      <alignment horizontal="center" vertical="center" shrinkToFit="1"/>
    </xf>
    <xf numFmtId="0" fontId="2" fillId="0" borderId="74" xfId="4" applyFill="1" applyBorder="1" applyAlignment="1">
      <alignment horizontal="center" vertical="center"/>
    </xf>
    <xf numFmtId="0" fontId="72" fillId="0" borderId="4" xfId="4" applyFont="1" applyFill="1" applyBorder="1" applyAlignment="1">
      <alignment horizontal="center" vertical="center"/>
    </xf>
    <xf numFmtId="0" fontId="72" fillId="0" borderId="16" xfId="4" applyFont="1" applyFill="1" applyBorder="1" applyAlignment="1">
      <alignment horizontal="center" vertical="center"/>
    </xf>
    <xf numFmtId="0" fontId="72" fillId="0" borderId="17" xfId="4" applyFont="1" applyFill="1" applyBorder="1" applyAlignment="1">
      <alignment horizontal="center" vertical="center"/>
    </xf>
    <xf numFmtId="0" fontId="72" fillId="0" borderId="4" xfId="4" applyFont="1" applyBorder="1" applyAlignment="1">
      <alignment horizontal="center" vertical="center"/>
    </xf>
    <xf numFmtId="0" fontId="72" fillId="0" borderId="16" xfId="4" applyFont="1" applyBorder="1" applyAlignment="1">
      <alignment horizontal="center" vertical="center"/>
    </xf>
    <xf numFmtId="0" fontId="72" fillId="0" borderId="17" xfId="4" applyFont="1" applyBorder="1" applyAlignment="1">
      <alignment horizontal="center" vertical="center"/>
    </xf>
    <xf numFmtId="0" fontId="2" fillId="0" borderId="17" xfId="4" applyBorder="1" applyAlignment="1">
      <alignment horizontal="center" vertical="center"/>
    </xf>
    <xf numFmtId="49" fontId="21" fillId="4" borderId="16" xfId="4" applyNumberFormat="1" applyFont="1" applyFill="1" applyBorder="1" applyAlignment="1" applyProtection="1">
      <alignment horizontal="center" vertical="center"/>
      <protection locked="0"/>
    </xf>
    <xf numFmtId="49" fontId="21" fillId="4" borderId="154" xfId="4" applyNumberFormat="1" applyFont="1" applyFill="1" applyBorder="1" applyAlignment="1" applyProtection="1">
      <alignment horizontal="center" vertical="center"/>
      <protection locked="0"/>
    </xf>
    <xf numFmtId="0" fontId="60" fillId="0" borderId="4" xfId="4" applyFont="1" applyBorder="1" applyAlignment="1">
      <alignment horizontal="center" vertical="center" wrapText="1"/>
    </xf>
    <xf numFmtId="0" fontId="60" fillId="0" borderId="16" xfId="4" applyFont="1" applyBorder="1" applyAlignment="1">
      <alignment horizontal="center" vertical="center" wrapText="1"/>
    </xf>
    <xf numFmtId="0" fontId="60" fillId="0" borderId="17" xfId="4" applyFont="1" applyBorder="1" applyAlignment="1">
      <alignment horizontal="center" vertical="center" wrapText="1"/>
    </xf>
    <xf numFmtId="0" fontId="2" fillId="0" borderId="158" xfId="4" applyBorder="1" applyAlignment="1">
      <alignment horizontal="center" vertical="center" wrapText="1"/>
    </xf>
    <xf numFmtId="0" fontId="2" fillId="0" borderId="96" xfId="4" applyBorder="1" applyAlignment="1">
      <alignment horizontal="center" vertical="center"/>
    </xf>
    <xf numFmtId="49" fontId="21" fillId="4" borderId="97" xfId="4" applyNumberFormat="1" applyFont="1" applyFill="1" applyBorder="1" applyAlignment="1" applyProtection="1">
      <alignment vertical="center" shrinkToFit="1"/>
      <protection locked="0"/>
    </xf>
    <xf numFmtId="49" fontId="21" fillId="4" borderId="159" xfId="4" applyNumberFormat="1" applyFont="1" applyFill="1" applyBorder="1" applyAlignment="1" applyProtection="1">
      <alignment vertical="center" shrinkToFit="1"/>
      <protection locked="0"/>
    </xf>
    <xf numFmtId="49" fontId="21" fillId="4" borderId="96" xfId="4" applyNumberFormat="1" applyFont="1" applyFill="1" applyBorder="1" applyAlignment="1" applyProtection="1">
      <alignment vertical="center" shrinkToFit="1"/>
      <protection locked="0"/>
    </xf>
    <xf numFmtId="0" fontId="60" fillId="0" borderId="97" xfId="4" applyFont="1" applyBorder="1" applyAlignment="1" applyProtection="1">
      <alignment vertical="center" wrapText="1"/>
    </xf>
    <xf numFmtId="0" fontId="60" fillId="0" borderId="159" xfId="4" applyFont="1" applyBorder="1" applyAlignment="1" applyProtection="1">
      <alignment vertical="center" wrapText="1"/>
    </xf>
    <xf numFmtId="0" fontId="60" fillId="0" borderId="160" xfId="4" applyFont="1" applyBorder="1" applyAlignment="1" applyProtection="1">
      <alignment vertical="center" wrapText="1"/>
    </xf>
    <xf numFmtId="0" fontId="71" fillId="0" borderId="63" xfId="4" applyFont="1" applyFill="1" applyBorder="1" applyAlignment="1" applyProtection="1">
      <alignment horizontal="center" vertical="center"/>
    </xf>
    <xf numFmtId="0" fontId="71" fillId="0" borderId="29" xfId="4" applyFont="1" applyFill="1" applyBorder="1" applyAlignment="1" applyProtection="1">
      <alignment horizontal="center" vertical="center"/>
    </xf>
    <xf numFmtId="38" fontId="23" fillId="0" borderId="4" xfId="4" applyNumberFormat="1" applyFont="1" applyBorder="1" applyAlignment="1">
      <alignment vertical="center" shrinkToFit="1"/>
    </xf>
    <xf numFmtId="0" fontId="23" fillId="0" borderId="154" xfId="4" applyFont="1" applyBorder="1" applyAlignment="1">
      <alignment vertical="center" shrinkToFit="1"/>
    </xf>
    <xf numFmtId="0" fontId="2" fillId="0" borderId="4" xfId="4" applyFill="1" applyBorder="1" applyAlignment="1">
      <alignment horizontal="center" vertical="center"/>
    </xf>
    <xf numFmtId="0" fontId="2" fillId="0" borderId="16" xfId="4" applyFill="1" applyBorder="1" applyAlignment="1">
      <alignment horizontal="center" vertical="center"/>
    </xf>
    <xf numFmtId="0" fontId="2" fillId="0" borderId="112" xfId="4" applyBorder="1" applyAlignment="1">
      <alignment horizontal="center" vertical="center" wrapText="1"/>
    </xf>
    <xf numFmtId="0" fontId="2" fillId="0" borderId="6" xfId="4" applyBorder="1" applyAlignment="1">
      <alignment horizontal="center" vertical="center"/>
    </xf>
    <xf numFmtId="0" fontId="2" fillId="0" borderId="152" xfId="4" applyBorder="1" applyAlignment="1">
      <alignment horizontal="center" vertical="center"/>
    </xf>
    <xf numFmtId="0" fontId="2" fillId="0" borderId="153" xfId="4" applyBorder="1" applyAlignment="1">
      <alignment horizontal="center" vertical="center"/>
    </xf>
    <xf numFmtId="0" fontId="24" fillId="0" borderId="153" xfId="4" applyFont="1" applyBorder="1" applyAlignment="1">
      <alignment horizontal="center" vertical="center"/>
    </xf>
    <xf numFmtId="0" fontId="24" fillId="0" borderId="17" xfId="4" applyFont="1" applyBorder="1" applyAlignment="1">
      <alignment horizontal="center" vertical="center"/>
    </xf>
    <xf numFmtId="0" fontId="2" fillId="0" borderId="153" xfId="4" applyBorder="1" applyAlignment="1">
      <alignment horizontal="center" vertical="center" wrapText="1"/>
    </xf>
    <xf numFmtId="49" fontId="21" fillId="4" borderId="4" xfId="4" applyNumberFormat="1" applyFont="1" applyFill="1" applyBorder="1" applyAlignment="1" applyProtection="1">
      <alignment vertical="center" shrinkToFit="1"/>
      <protection locked="0"/>
    </xf>
    <xf numFmtId="49" fontId="21" fillId="4" borderId="16" xfId="4" applyNumberFormat="1" applyFont="1" applyFill="1" applyBorder="1" applyAlignment="1" applyProtection="1">
      <alignment vertical="center" shrinkToFit="1"/>
      <protection locked="0"/>
    </xf>
    <xf numFmtId="49" fontId="21" fillId="4" borderId="17" xfId="4" applyNumberFormat="1" applyFont="1" applyFill="1" applyBorder="1" applyAlignment="1" applyProtection="1">
      <alignment vertical="center" shrinkToFit="1"/>
      <protection locked="0"/>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0" fontId="24" fillId="0" borderId="88" xfId="4" applyFont="1" applyFill="1" applyBorder="1" applyAlignment="1">
      <alignment horizontal="center" vertical="center" shrinkToFit="1"/>
    </xf>
    <xf numFmtId="0" fontId="24" fillId="0" borderId="33" xfId="4" applyFont="1" applyFill="1" applyBorder="1" applyAlignment="1">
      <alignment horizontal="center" vertical="center" shrinkToFit="1"/>
    </xf>
    <xf numFmtId="49" fontId="60" fillId="0" borderId="4" xfId="4" applyNumberFormat="1" applyFont="1" applyFill="1" applyBorder="1" applyAlignment="1" applyProtection="1">
      <alignment horizontal="center" vertical="center" wrapText="1" shrinkToFit="1"/>
    </xf>
    <xf numFmtId="49" fontId="60" fillId="0" borderId="16" xfId="4" applyNumberFormat="1" applyFont="1" applyFill="1" applyBorder="1" applyAlignment="1" applyProtection="1">
      <alignment horizontal="center" vertical="center" wrapText="1" shrinkToFit="1"/>
    </xf>
    <xf numFmtId="0" fontId="21" fillId="4" borderId="87" xfId="4" applyFont="1" applyFill="1" applyBorder="1" applyAlignment="1" applyProtection="1">
      <alignment vertical="center"/>
      <protection locked="0"/>
    </xf>
    <xf numFmtId="0" fontId="21" fillId="4" borderId="40" xfId="4" applyFont="1" applyFill="1" applyBorder="1" applyAlignment="1" applyProtection="1">
      <alignment vertical="center"/>
      <protection locked="0"/>
    </xf>
    <xf numFmtId="0" fontId="21" fillId="4" borderId="108" xfId="4" applyFont="1" applyFill="1" applyBorder="1" applyAlignment="1" applyProtection="1">
      <alignment vertical="center"/>
      <protection locked="0"/>
    </xf>
    <xf numFmtId="0" fontId="21" fillId="4" borderId="3" xfId="4" applyFont="1" applyFill="1" applyBorder="1" applyAlignment="1" applyProtection="1">
      <alignment vertical="center"/>
      <protection locked="0"/>
    </xf>
    <xf numFmtId="0" fontId="21" fillId="4" borderId="18" xfId="4" applyFont="1" applyFill="1" applyBorder="1" applyAlignment="1" applyProtection="1">
      <alignment vertical="center"/>
      <protection locked="0"/>
    </xf>
    <xf numFmtId="0" fontId="21" fillId="4" borderId="151" xfId="4" applyFont="1" applyFill="1" applyBorder="1" applyAlignment="1" applyProtection="1">
      <alignment vertical="center"/>
      <protection locked="0"/>
    </xf>
    <xf numFmtId="0" fontId="70" fillId="8" borderId="0" xfId="4" applyFont="1" applyFill="1" applyAlignment="1">
      <alignment vertical="top" wrapText="1"/>
    </xf>
    <xf numFmtId="0" fontId="2" fillId="0" borderId="28" xfId="4" applyBorder="1" applyAlignment="1">
      <alignment horizontal="center" vertical="center" shrinkToFit="1"/>
    </xf>
    <xf numFmtId="0" fontId="2" fillId="0" borderId="74" xfId="4" applyBorder="1" applyAlignment="1">
      <alignment horizontal="center" vertical="center" shrinkToFit="1"/>
    </xf>
    <xf numFmtId="0" fontId="2" fillId="0" borderId="63" xfId="4" applyBorder="1" applyAlignment="1">
      <alignment horizontal="center" vertical="center" shrinkToFit="1"/>
    </xf>
    <xf numFmtId="0" fontId="2" fillId="0" borderId="29" xfId="4" applyBorder="1" applyAlignment="1">
      <alignment horizontal="center" vertical="center" shrinkToFit="1"/>
    </xf>
    <xf numFmtId="0" fontId="2" fillId="0" borderId="28" xfId="4" applyBorder="1" applyAlignment="1">
      <alignment horizontal="center" vertical="center"/>
    </xf>
    <xf numFmtId="0" fontId="2" fillId="0" borderId="74" xfId="4" applyBorder="1" applyAlignment="1">
      <alignment horizontal="center" vertical="center"/>
    </xf>
    <xf numFmtId="0" fontId="2" fillId="0" borderId="63" xfId="4" applyFill="1" applyBorder="1" applyAlignment="1" applyProtection="1">
      <alignment horizontal="center" vertical="center" shrinkToFit="1"/>
    </xf>
    <xf numFmtId="0" fontId="2" fillId="0" borderId="29" xfId="4" applyFill="1" applyBorder="1" applyAlignment="1" applyProtection="1">
      <alignment horizontal="center" vertical="center" shrinkToFit="1"/>
    </xf>
    <xf numFmtId="49" fontId="75" fillId="0" borderId="63" xfId="4" applyNumberFormat="1" applyFont="1" applyFill="1" applyBorder="1" applyAlignment="1" applyProtection="1">
      <alignment horizontal="center"/>
    </xf>
    <xf numFmtId="49" fontId="32" fillId="0" borderId="75" xfId="0" applyNumberFormat="1" applyFont="1" applyBorder="1" applyAlignment="1">
      <alignment vertical="center"/>
    </xf>
    <xf numFmtId="0" fontId="32" fillId="0" borderId="79" xfId="0" applyNumberFormat="1" applyFont="1" applyBorder="1" applyAlignment="1">
      <alignment vertical="center"/>
    </xf>
    <xf numFmtId="0" fontId="32" fillId="0" borderId="78" xfId="0" applyNumberFormat="1" applyFont="1" applyBorder="1" applyAlignment="1">
      <alignment vertical="center"/>
    </xf>
    <xf numFmtId="1" fontId="16" fillId="0" borderId="28" xfId="4" applyNumberFormat="1" applyFont="1" applyFill="1" applyBorder="1" applyAlignment="1" applyProtection="1">
      <alignment horizontal="center" vertical="center"/>
    </xf>
    <xf numFmtId="1" fontId="16" fillId="0" borderId="74" xfId="4" applyNumberFormat="1" applyFont="1" applyFill="1" applyBorder="1" applyAlignment="1" applyProtection="1">
      <alignment horizontal="center" vertical="center"/>
    </xf>
    <xf numFmtId="1" fontId="14" fillId="0" borderId="28" xfId="4" applyNumberFormat="1" applyFont="1" applyFill="1" applyBorder="1" applyAlignment="1" applyProtection="1">
      <alignment horizontal="center" vertical="center" shrinkToFit="1"/>
    </xf>
    <xf numFmtId="1" fontId="14" fillId="0" borderId="74" xfId="4" applyNumberFormat="1" applyFont="1" applyFill="1" applyBorder="1" applyAlignment="1" applyProtection="1">
      <alignment horizontal="center" vertical="center" shrinkToFit="1"/>
    </xf>
    <xf numFmtId="1" fontId="16" fillId="0" borderId="62" xfId="4" applyNumberFormat="1" applyFont="1" applyFill="1" applyBorder="1" applyAlignment="1" applyProtection="1">
      <alignment horizontal="center" vertical="center" textRotation="255"/>
    </xf>
    <xf numFmtId="0" fontId="15" fillId="0" borderId="35" xfId="4" applyFont="1" applyFill="1" applyBorder="1" applyAlignment="1">
      <alignment vertical="center" textRotation="255"/>
    </xf>
    <xf numFmtId="49" fontId="16" fillId="0" borderId="63" xfId="4" applyNumberFormat="1" applyFont="1" applyFill="1" applyBorder="1" applyAlignment="1" applyProtection="1">
      <alignment horizontal="center"/>
    </xf>
    <xf numFmtId="1" fontId="16" fillId="0" borderId="63" xfId="4" applyNumberFormat="1" applyFont="1" applyFill="1" applyBorder="1" applyAlignment="1" applyProtection="1">
      <alignment horizontal="center" vertical="center" shrinkToFit="1"/>
    </xf>
    <xf numFmtId="1" fontId="16" fillId="0" borderId="74" xfId="4" applyNumberFormat="1" applyFont="1" applyFill="1" applyBorder="1" applyAlignment="1" applyProtection="1">
      <alignment horizontal="center" vertical="center" shrinkToFit="1"/>
    </xf>
    <xf numFmtId="0" fontId="2" fillId="0" borderId="63" xfId="4" applyFill="1" applyBorder="1" applyAlignment="1">
      <alignment horizontal="center" vertical="center" shrinkToFit="1"/>
    </xf>
    <xf numFmtId="0" fontId="2" fillId="0" borderId="29" xfId="4" applyFill="1" applyBorder="1" applyAlignment="1">
      <alignment horizontal="center" vertical="center" shrinkToFit="1"/>
    </xf>
    <xf numFmtId="0" fontId="76" fillId="0" borderId="105" xfId="0" applyFont="1" applyBorder="1">
      <alignment vertical="center"/>
    </xf>
    <xf numFmtId="0" fontId="0" fillId="0" borderId="105" xfId="0" applyNumberFormat="1" applyBorder="1" applyAlignment="1">
      <alignment horizontal="center" vertical="center"/>
    </xf>
    <xf numFmtId="0" fontId="76" fillId="0" borderId="105" xfId="0" applyFont="1" applyBorder="1" applyAlignment="1">
      <alignment horizontal="center" vertical="center"/>
    </xf>
  </cellXfs>
  <cellStyles count="6">
    <cellStyle name="ハイパーリンク" xfId="2" builtinId="8"/>
    <cellStyle name="桁区切り" xfId="5" builtinId="6"/>
    <cellStyle name="桁区切り 2" xfId="3" xr:uid="{00000000-0005-0000-0000-000002000000}"/>
    <cellStyle name="標準" xfId="0" builtinId="0"/>
    <cellStyle name="標準 2" xfId="4" xr:uid="{00000000-0005-0000-0000-000004000000}"/>
    <cellStyle name="標準 3" xfId="1" xr:uid="{00000000-0005-0000-0000-000005000000}"/>
  </cellStyles>
  <dxfs count="5">
    <dxf>
      <font>
        <b val="0"/>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9900"/>
      <color rgb="FFFFFF99"/>
      <color rgb="FFFFFFCC"/>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286"/>
  <sheetViews>
    <sheetView showZeros="0" topLeftCell="A31" workbookViewId="0">
      <selection activeCell="B2" sqref="B2:J2"/>
    </sheetView>
  </sheetViews>
  <sheetFormatPr defaultRowHeight="13.5" x14ac:dyDescent="0.15"/>
  <cols>
    <col min="1" max="1" width="2.25" customWidth="1"/>
    <col min="2" max="6" width="2.75" customWidth="1"/>
    <col min="7" max="26" width="4.125" customWidth="1"/>
    <col min="27" max="27" width="2.75" customWidth="1"/>
  </cols>
  <sheetData>
    <row r="1" spans="1:27" ht="14.25" thickBot="1" x14ac:dyDescent="0.2">
      <c r="AA1" s="89" t="s">
        <v>358</v>
      </c>
    </row>
    <row r="2" spans="1:27" ht="24.75" thickBot="1" x14ac:dyDescent="0.2">
      <c r="A2" s="90"/>
      <c r="B2" s="661" t="s">
        <v>614</v>
      </c>
      <c r="C2" s="662"/>
      <c r="D2" s="662"/>
      <c r="E2" s="662"/>
      <c r="F2" s="662"/>
      <c r="G2" s="662"/>
      <c r="H2" s="662"/>
      <c r="I2" s="662"/>
      <c r="J2" s="662"/>
      <c r="K2" s="663" t="s">
        <v>183</v>
      </c>
      <c r="L2" s="663"/>
      <c r="M2" s="663"/>
      <c r="N2" s="663"/>
      <c r="O2" s="663"/>
      <c r="P2" s="663"/>
      <c r="Q2" s="663"/>
      <c r="R2" s="663"/>
      <c r="S2" s="663"/>
      <c r="T2" s="663"/>
      <c r="U2" s="663"/>
      <c r="V2" s="663"/>
      <c r="W2" s="663"/>
      <c r="X2" s="663"/>
      <c r="Y2" s="663"/>
      <c r="Z2" s="664"/>
      <c r="AA2" s="117"/>
    </row>
    <row r="3" spans="1:27" s="349" customFormat="1" ht="5.25" customHeight="1" thickBot="1" x14ac:dyDescent="0.3">
      <c r="A3" s="2"/>
      <c r="B3" s="344"/>
      <c r="C3" s="344"/>
      <c r="D3" s="345"/>
      <c r="E3" s="345"/>
      <c r="F3" s="345"/>
      <c r="G3" s="345"/>
      <c r="H3" s="346"/>
      <c r="I3" s="346"/>
      <c r="J3" s="347"/>
      <c r="K3" s="347"/>
      <c r="L3" s="347"/>
      <c r="M3" s="347"/>
      <c r="N3" s="347"/>
      <c r="O3" s="347"/>
      <c r="P3" s="346"/>
      <c r="Q3" s="347"/>
      <c r="R3" s="347"/>
      <c r="S3" s="347"/>
      <c r="T3" s="347"/>
      <c r="U3" s="348"/>
    </row>
    <row r="4" spans="1:27" s="83" customFormat="1" ht="14.25" thickTop="1" x14ac:dyDescent="0.15">
      <c r="A4" s="2"/>
      <c r="B4" s="108"/>
      <c r="C4" s="115" t="s">
        <v>272</v>
      </c>
      <c r="D4" s="109"/>
      <c r="E4" s="109"/>
      <c r="F4" s="109"/>
      <c r="G4" s="109"/>
      <c r="H4" s="109"/>
      <c r="I4" s="109"/>
      <c r="J4" s="109"/>
      <c r="K4" s="109"/>
      <c r="L4" s="109"/>
      <c r="M4" s="109"/>
      <c r="N4" s="109"/>
      <c r="O4" s="109"/>
      <c r="P4" s="109"/>
      <c r="Q4" s="109"/>
      <c r="R4" s="109"/>
      <c r="S4" s="109"/>
      <c r="T4" s="109"/>
      <c r="U4" s="109"/>
      <c r="V4" s="109"/>
      <c r="W4" s="109"/>
      <c r="X4" s="109"/>
      <c r="Y4" s="109"/>
      <c r="Z4" s="109"/>
      <c r="AA4" s="110"/>
    </row>
    <row r="5" spans="1:27" s="83" customFormat="1" x14ac:dyDescent="0.15">
      <c r="A5" s="2"/>
      <c r="B5" s="111"/>
      <c r="C5" s="665" t="s">
        <v>274</v>
      </c>
      <c r="D5" s="665"/>
      <c r="E5" s="665"/>
      <c r="F5" s="665"/>
      <c r="G5" s="665"/>
      <c r="H5" s="665"/>
      <c r="I5" s="665"/>
      <c r="J5" s="665"/>
      <c r="K5" s="665"/>
      <c r="L5" s="665"/>
      <c r="M5" s="665"/>
      <c r="N5" s="665"/>
      <c r="O5" s="665"/>
      <c r="P5" s="665"/>
      <c r="Q5" s="665"/>
      <c r="R5" s="665"/>
      <c r="S5" s="665"/>
      <c r="T5" s="665"/>
      <c r="U5" s="665"/>
      <c r="V5" s="665"/>
      <c r="W5" s="665"/>
      <c r="X5" s="665"/>
      <c r="Y5" s="665"/>
      <c r="Z5" s="665"/>
      <c r="AA5" s="666"/>
    </row>
    <row r="6" spans="1:27" s="83" customFormat="1" ht="14.25" thickBot="1" x14ac:dyDescent="0.2">
      <c r="A6" s="2"/>
      <c r="B6" s="112"/>
      <c r="C6" s="116" t="s">
        <v>271</v>
      </c>
      <c r="D6" s="113"/>
      <c r="E6" s="113"/>
      <c r="F6" s="113"/>
      <c r="G6" s="113"/>
      <c r="H6" s="113"/>
      <c r="I6" s="113"/>
      <c r="J6" s="113"/>
      <c r="K6" s="113"/>
      <c r="L6" s="113"/>
      <c r="M6" s="113"/>
      <c r="N6" s="113"/>
      <c r="O6" s="113"/>
      <c r="P6" s="113"/>
      <c r="Q6" s="113"/>
      <c r="R6" s="113"/>
      <c r="S6" s="113"/>
      <c r="T6" s="113"/>
      <c r="U6" s="113"/>
      <c r="V6" s="113"/>
      <c r="W6" s="113"/>
      <c r="X6" s="113"/>
      <c r="Y6" s="113"/>
      <c r="Z6" s="113"/>
      <c r="AA6" s="114"/>
    </row>
    <row r="7" spans="1:27" s="83" customFormat="1" ht="8.25" customHeight="1" thickTop="1" x14ac:dyDescent="0.15">
      <c r="A7" s="2"/>
      <c r="B7" s="350"/>
      <c r="C7" s="351"/>
      <c r="D7" s="350"/>
      <c r="E7" s="350"/>
      <c r="F7" s="350"/>
      <c r="G7" s="350"/>
      <c r="H7" s="350"/>
      <c r="I7" s="350"/>
      <c r="J7" s="350"/>
      <c r="K7" s="350"/>
      <c r="L7" s="350"/>
      <c r="M7" s="350"/>
      <c r="N7" s="350"/>
      <c r="O7" s="350"/>
      <c r="P7" s="350"/>
      <c r="Q7" s="350"/>
      <c r="R7" s="350"/>
      <c r="S7" s="350"/>
      <c r="T7" s="350"/>
      <c r="U7" s="350"/>
      <c r="V7" s="350"/>
      <c r="W7" s="350"/>
      <c r="X7" s="350"/>
      <c r="Y7" s="350"/>
      <c r="Z7" s="350"/>
      <c r="AA7" s="350"/>
    </row>
    <row r="8" spans="1:27" ht="13.5" customHeight="1" x14ac:dyDescent="0.15">
      <c r="A8" s="1" t="s">
        <v>359</v>
      </c>
      <c r="B8" s="256" t="s">
        <v>184</v>
      </c>
      <c r="C8" s="88"/>
      <c r="D8" s="352"/>
      <c r="E8" s="352"/>
      <c r="F8" s="352"/>
      <c r="G8" s="352"/>
      <c r="H8" s="353"/>
      <c r="I8" s="353"/>
      <c r="J8" s="354"/>
      <c r="K8" s="354"/>
      <c r="L8" s="354"/>
      <c r="M8" s="354"/>
      <c r="N8" s="354"/>
      <c r="O8" s="354"/>
      <c r="P8" s="353"/>
      <c r="Q8" s="354"/>
      <c r="R8" s="354"/>
      <c r="S8" s="354"/>
      <c r="T8" s="354"/>
      <c r="U8" s="355"/>
    </row>
    <row r="9" spans="1:27" ht="5.25" customHeight="1" x14ac:dyDescent="0.15">
      <c r="A9" s="10"/>
      <c r="B9" s="10"/>
      <c r="C9" s="10"/>
      <c r="D9" s="352"/>
      <c r="E9" s="352"/>
      <c r="F9" s="352"/>
      <c r="G9" s="352"/>
      <c r="H9" s="353"/>
      <c r="I9" s="353"/>
      <c r="J9" s="354"/>
      <c r="K9" s="354"/>
      <c r="L9" s="354"/>
      <c r="M9" s="354"/>
      <c r="N9" s="354"/>
      <c r="O9" s="354"/>
      <c r="P9" s="353"/>
      <c r="Q9" s="354"/>
      <c r="R9" s="354"/>
      <c r="S9" s="354"/>
      <c r="T9" s="354"/>
      <c r="U9" s="355"/>
    </row>
    <row r="10" spans="1:27" ht="13.5" customHeight="1" x14ac:dyDescent="0.15">
      <c r="A10" s="10"/>
      <c r="B10" s="1" t="s">
        <v>360</v>
      </c>
      <c r="C10" s="235" t="s">
        <v>615</v>
      </c>
      <c r="D10" s="94"/>
      <c r="E10" s="235"/>
      <c r="F10" s="235"/>
      <c r="G10" s="235"/>
      <c r="H10" s="356"/>
      <c r="I10" s="356"/>
      <c r="J10" s="357"/>
      <c r="K10" s="357"/>
      <c r="L10" s="357"/>
      <c r="M10" s="357"/>
      <c r="N10" s="357"/>
      <c r="O10" s="357"/>
      <c r="P10" s="356"/>
      <c r="Q10" s="357"/>
      <c r="R10" s="357"/>
      <c r="S10" s="357"/>
      <c r="T10" s="357"/>
      <c r="U10" s="358"/>
      <c r="V10" s="94"/>
      <c r="W10" s="94"/>
      <c r="X10" s="94"/>
      <c r="Y10" s="94"/>
      <c r="Z10" s="94"/>
      <c r="AA10" s="94"/>
    </row>
    <row r="11" spans="1:27" ht="13.5" customHeight="1" x14ac:dyDescent="0.15">
      <c r="A11" s="10"/>
      <c r="B11" s="1" t="s">
        <v>361</v>
      </c>
      <c r="C11" s="96" t="s">
        <v>362</v>
      </c>
      <c r="D11" s="235" t="s">
        <v>707</v>
      </c>
      <c r="E11" s="235"/>
      <c r="F11" s="235"/>
      <c r="G11" s="235"/>
      <c r="H11" s="356"/>
      <c r="I11" s="356"/>
      <c r="J11" s="357"/>
      <c r="K11" s="357"/>
      <c r="L11" s="357"/>
      <c r="M11" s="357"/>
      <c r="N11" s="357"/>
      <c r="O11" s="357"/>
      <c r="P11" s="356"/>
      <c r="Q11" s="357"/>
      <c r="R11" s="357"/>
      <c r="S11" s="357"/>
      <c r="T11" s="357"/>
      <c r="U11" s="358"/>
      <c r="V11" s="94"/>
      <c r="W11" s="94"/>
      <c r="X11" s="94"/>
      <c r="Y11" s="94"/>
      <c r="Z11" s="94"/>
      <c r="AA11" s="94"/>
    </row>
    <row r="12" spans="1:27" ht="13.5" customHeight="1" x14ac:dyDescent="0.15">
      <c r="A12" s="10"/>
      <c r="B12" s="1"/>
      <c r="C12" s="96"/>
      <c r="D12" s="560" t="s">
        <v>616</v>
      </c>
      <c r="E12" s="560"/>
      <c r="F12" s="560"/>
      <c r="G12" s="560"/>
      <c r="H12" s="560"/>
      <c r="I12" s="560"/>
      <c r="J12" s="560"/>
      <c r="K12" s="560"/>
      <c r="L12" s="560"/>
      <c r="M12" s="560"/>
      <c r="N12" s="560"/>
      <c r="O12" s="560"/>
      <c r="P12" s="560"/>
      <c r="Q12" s="560"/>
      <c r="R12" s="560"/>
      <c r="S12" s="560"/>
      <c r="T12" s="560"/>
      <c r="U12" s="560"/>
      <c r="V12" s="560"/>
      <c r="W12" s="560"/>
      <c r="X12" s="560"/>
      <c r="Y12" s="560"/>
      <c r="Z12" s="560"/>
      <c r="AA12" s="560"/>
    </row>
    <row r="13" spans="1:27" ht="13.5" customHeight="1" x14ac:dyDescent="0.15">
      <c r="A13" s="10"/>
      <c r="B13" s="1"/>
      <c r="C13" s="96"/>
      <c r="D13" s="560"/>
      <c r="E13" s="560"/>
      <c r="F13" s="560"/>
      <c r="G13" s="560"/>
      <c r="H13" s="560"/>
      <c r="I13" s="560"/>
      <c r="J13" s="560"/>
      <c r="K13" s="560"/>
      <c r="L13" s="560"/>
      <c r="M13" s="560"/>
      <c r="N13" s="560"/>
      <c r="O13" s="560"/>
      <c r="P13" s="560"/>
      <c r="Q13" s="560"/>
      <c r="R13" s="560"/>
      <c r="S13" s="560"/>
      <c r="T13" s="560"/>
      <c r="U13" s="560"/>
      <c r="V13" s="560"/>
      <c r="W13" s="560"/>
      <c r="X13" s="560"/>
      <c r="Y13" s="560"/>
      <c r="Z13" s="560"/>
      <c r="AA13" s="560"/>
    </row>
    <row r="14" spans="1:27" ht="13.5" customHeight="1" x14ac:dyDescent="0.15">
      <c r="A14" s="10"/>
      <c r="B14" s="1"/>
      <c r="C14" s="96"/>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row>
    <row r="15" spans="1:27" ht="13.5" customHeight="1" x14ac:dyDescent="0.15">
      <c r="A15" s="10"/>
      <c r="B15" s="1"/>
      <c r="C15" s="96"/>
      <c r="D15" s="560"/>
      <c r="E15" s="560"/>
      <c r="F15" s="560"/>
      <c r="G15" s="560"/>
      <c r="H15" s="560"/>
      <c r="I15" s="560"/>
      <c r="J15" s="560"/>
      <c r="K15" s="560"/>
      <c r="L15" s="560"/>
      <c r="M15" s="560"/>
      <c r="N15" s="560"/>
      <c r="O15" s="560"/>
      <c r="P15" s="560"/>
      <c r="Q15" s="560"/>
      <c r="R15" s="560"/>
      <c r="S15" s="560"/>
      <c r="T15" s="560"/>
      <c r="U15" s="560"/>
      <c r="V15" s="560"/>
      <c r="W15" s="560"/>
      <c r="X15" s="560"/>
      <c r="Y15" s="560"/>
      <c r="Z15" s="560"/>
      <c r="AA15" s="560"/>
    </row>
    <row r="16" spans="1:27" ht="13.5" customHeight="1" x14ac:dyDescent="0.15">
      <c r="A16" s="10"/>
      <c r="B16" s="1"/>
      <c r="C16" s="96"/>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row>
    <row r="17" spans="1:27" ht="13.5" customHeight="1" x14ac:dyDescent="0.15">
      <c r="A17" s="10"/>
      <c r="B17" s="1"/>
      <c r="C17" s="96"/>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row>
    <row r="18" spans="1:27" ht="13.5" customHeight="1" x14ac:dyDescent="0.15">
      <c r="A18" s="10"/>
      <c r="B18" s="1"/>
      <c r="C18" s="96"/>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row>
    <row r="19" spans="1:27" ht="13.5" customHeight="1" thickBot="1" x14ac:dyDescent="0.2">
      <c r="A19" s="10"/>
      <c r="B19" s="1"/>
      <c r="C19" s="96"/>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row>
    <row r="20" spans="1:27" ht="27" customHeight="1" thickBot="1" x14ac:dyDescent="0.2">
      <c r="A20" s="10"/>
      <c r="B20" s="10"/>
      <c r="C20" s="10"/>
      <c r="D20" s="667" t="s">
        <v>363</v>
      </c>
      <c r="E20" s="668"/>
      <c r="F20" s="669"/>
      <c r="G20" s="359"/>
      <c r="H20" s="92" t="s">
        <v>364</v>
      </c>
      <c r="I20" s="360"/>
      <c r="J20" s="360"/>
      <c r="K20" s="360"/>
      <c r="L20" s="360"/>
      <c r="M20" s="360"/>
      <c r="N20" s="360"/>
      <c r="O20" s="361"/>
      <c r="P20" s="360"/>
      <c r="Q20" s="360"/>
      <c r="R20" s="360"/>
      <c r="S20" s="360"/>
      <c r="T20" s="362"/>
      <c r="U20" s="87"/>
    </row>
    <row r="21" spans="1:27" ht="13.5" customHeight="1" x14ac:dyDescent="0.15">
      <c r="A21" s="10"/>
      <c r="B21" s="10"/>
      <c r="C21" s="10" t="s">
        <v>365</v>
      </c>
      <c r="D21" s="585" t="s">
        <v>469</v>
      </c>
      <c r="E21" s="585"/>
      <c r="F21" s="585"/>
      <c r="G21" s="585"/>
      <c r="H21" s="585"/>
      <c r="I21" s="585"/>
      <c r="J21" s="585"/>
      <c r="K21" s="585"/>
      <c r="L21" s="585"/>
      <c r="M21" s="585"/>
      <c r="N21" s="585"/>
      <c r="O21" s="585"/>
      <c r="P21" s="585"/>
      <c r="Q21" s="585"/>
      <c r="R21" s="585"/>
      <c r="S21" s="585"/>
      <c r="T21" s="585"/>
      <c r="U21" s="585"/>
      <c r="V21" s="585"/>
      <c r="W21" s="585"/>
      <c r="X21" s="585"/>
      <c r="Y21" s="585"/>
      <c r="Z21" s="585"/>
      <c r="AA21" s="585"/>
    </row>
    <row r="22" spans="1:27" ht="13.5" customHeight="1" x14ac:dyDescent="0.15">
      <c r="A22" s="10"/>
      <c r="B22" s="10"/>
      <c r="C22" s="10"/>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row>
    <row r="23" spans="1:27" ht="13.5" customHeight="1" x14ac:dyDescent="0.15">
      <c r="A23" s="10"/>
      <c r="B23" s="10"/>
      <c r="C23" s="10"/>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row>
    <row r="24" spans="1:27" ht="13.5" customHeight="1" x14ac:dyDescent="0.15">
      <c r="A24" s="10"/>
      <c r="B24" s="10"/>
      <c r="C24" s="10"/>
      <c r="D24" s="363" t="s">
        <v>276</v>
      </c>
      <c r="E24" s="364"/>
      <c r="F24" s="364"/>
      <c r="G24" s="364"/>
      <c r="H24" s="364"/>
      <c r="I24" s="364"/>
      <c r="J24" s="364"/>
      <c r="K24" s="364"/>
      <c r="L24" s="364"/>
      <c r="M24" s="364"/>
      <c r="N24" s="364"/>
      <c r="O24" s="364"/>
      <c r="P24" s="364"/>
      <c r="Q24" s="364"/>
      <c r="R24" s="235"/>
      <c r="S24" s="235"/>
      <c r="T24" s="235"/>
      <c r="U24" s="235"/>
      <c r="V24" s="235"/>
      <c r="W24" s="235"/>
      <c r="X24" s="235"/>
      <c r="Y24" s="235"/>
      <c r="Z24" s="235"/>
      <c r="AA24" s="235"/>
    </row>
    <row r="25" spans="1:27" ht="13.5" customHeight="1" thickBot="1" x14ac:dyDescent="0.2">
      <c r="A25" s="10"/>
      <c r="B25" s="10"/>
      <c r="C25" s="10"/>
      <c r="D25" s="235" t="s">
        <v>366</v>
      </c>
      <c r="E25" s="235"/>
      <c r="F25" s="235"/>
      <c r="G25" s="235"/>
      <c r="H25" s="235"/>
      <c r="I25" s="235"/>
      <c r="J25" s="235"/>
      <c r="K25" s="235"/>
      <c r="L25" s="235"/>
      <c r="M25" s="235"/>
      <c r="N25" s="235"/>
      <c r="O25" s="235"/>
      <c r="P25" s="235"/>
      <c r="Q25" s="235"/>
      <c r="R25" s="235"/>
      <c r="S25" s="235"/>
      <c r="T25" s="235"/>
      <c r="U25" s="235"/>
      <c r="V25" s="235"/>
      <c r="W25" s="235"/>
      <c r="X25" s="235"/>
      <c r="Y25" s="235"/>
      <c r="Z25" s="235"/>
      <c r="AA25" s="235"/>
    </row>
    <row r="26" spans="1:27" ht="18" customHeight="1" x14ac:dyDescent="0.15">
      <c r="A26" s="10"/>
      <c r="B26" s="10"/>
      <c r="C26" s="10"/>
      <c r="D26" s="676" t="s">
        <v>191</v>
      </c>
      <c r="E26" s="677"/>
      <c r="F26" s="678"/>
      <c r="G26" s="77"/>
      <c r="H26" s="365" t="s">
        <v>367</v>
      </c>
      <c r="I26" s="365" t="s">
        <v>368</v>
      </c>
      <c r="J26" s="365"/>
      <c r="K26" s="366"/>
      <c r="L26" s="366"/>
      <c r="M26" s="366"/>
      <c r="N26" s="366"/>
      <c r="O26" s="367"/>
      <c r="P26" s="367"/>
      <c r="Q26" s="367"/>
      <c r="R26" s="367"/>
      <c r="S26" s="367"/>
      <c r="T26" s="366"/>
      <c r="U26" s="84"/>
      <c r="V26" s="82"/>
      <c r="W26" s="82"/>
      <c r="X26" s="82"/>
      <c r="Y26" s="82"/>
      <c r="AA26" s="82"/>
    </row>
    <row r="27" spans="1:27" ht="13.5" customHeight="1" x14ac:dyDescent="0.15">
      <c r="A27" s="10"/>
      <c r="B27" s="10"/>
      <c r="C27" s="10"/>
      <c r="D27" s="679"/>
      <c r="E27" s="680"/>
      <c r="F27" s="681"/>
      <c r="G27" s="80"/>
      <c r="H27" s="368" t="s">
        <v>185</v>
      </c>
      <c r="I27" s="368"/>
      <c r="J27" s="368"/>
      <c r="K27" s="368"/>
      <c r="L27" s="368"/>
      <c r="M27" s="368"/>
      <c r="N27" s="368"/>
      <c r="O27" s="352"/>
      <c r="P27" s="352"/>
      <c r="Q27" s="352"/>
      <c r="R27" s="352"/>
      <c r="S27" s="352"/>
      <c r="T27" s="368"/>
      <c r="U27" s="85"/>
      <c r="V27" s="82"/>
      <c r="W27" s="82"/>
      <c r="X27" s="82"/>
      <c r="Y27" s="82"/>
      <c r="AA27" s="82"/>
    </row>
    <row r="28" spans="1:27" ht="13.5" customHeight="1" x14ac:dyDescent="0.15">
      <c r="A28" s="10"/>
      <c r="B28" s="10"/>
      <c r="C28" s="10"/>
      <c r="D28" s="679"/>
      <c r="E28" s="680"/>
      <c r="F28" s="681"/>
      <c r="G28" s="80"/>
      <c r="H28" s="368"/>
      <c r="I28" s="368" t="s">
        <v>186</v>
      </c>
      <c r="J28" s="368"/>
      <c r="K28" s="368"/>
      <c r="L28" s="368"/>
      <c r="M28" s="368"/>
      <c r="N28" s="368"/>
      <c r="O28" s="352"/>
      <c r="P28" s="352"/>
      <c r="Q28" s="352"/>
      <c r="R28" s="352"/>
      <c r="S28" s="352"/>
      <c r="T28" s="368"/>
      <c r="U28" s="85"/>
      <c r="V28" s="82"/>
      <c r="W28" s="82"/>
      <c r="X28" s="82"/>
      <c r="Y28" s="82"/>
      <c r="AA28" s="82"/>
    </row>
    <row r="29" spans="1:27" ht="13.5" customHeight="1" x14ac:dyDescent="0.15">
      <c r="A29" s="10"/>
      <c r="B29" s="10"/>
      <c r="C29" s="10"/>
      <c r="D29" s="679"/>
      <c r="E29" s="680"/>
      <c r="F29" s="681"/>
      <c r="G29" s="80"/>
      <c r="H29" s="368" t="s">
        <v>193</v>
      </c>
      <c r="I29" s="368"/>
      <c r="J29" s="368"/>
      <c r="K29" s="368"/>
      <c r="L29" s="368"/>
      <c r="M29" s="368"/>
      <c r="N29" s="368"/>
      <c r="O29" s="352"/>
      <c r="P29" s="352"/>
      <c r="Q29" s="352"/>
      <c r="R29" s="352"/>
      <c r="S29" s="352"/>
      <c r="T29" s="368"/>
      <c r="U29" s="85"/>
      <c r="V29" s="82"/>
      <c r="W29" s="82"/>
      <c r="X29" s="82"/>
      <c r="Y29" s="82"/>
      <c r="AA29" s="82"/>
    </row>
    <row r="30" spans="1:27" ht="18" customHeight="1" thickBot="1" x14ac:dyDescent="0.2">
      <c r="A30" s="10"/>
      <c r="B30" s="10"/>
      <c r="C30" s="10"/>
      <c r="D30" s="682"/>
      <c r="E30" s="683"/>
      <c r="F30" s="684"/>
      <c r="G30" s="81"/>
      <c r="H30" s="369" t="s">
        <v>369</v>
      </c>
      <c r="I30" s="370"/>
      <c r="J30" s="370"/>
      <c r="K30" s="370"/>
      <c r="L30" s="370"/>
      <c r="M30" s="370"/>
      <c r="N30" s="370"/>
      <c r="O30" s="371"/>
      <c r="P30" s="371"/>
      <c r="Q30" s="371"/>
      <c r="R30" s="371"/>
      <c r="S30" s="371"/>
      <c r="T30" s="370"/>
      <c r="U30" s="86"/>
      <c r="V30" s="82"/>
      <c r="W30" s="82"/>
      <c r="X30" s="82"/>
      <c r="Y30" s="82"/>
      <c r="AA30" s="82"/>
    </row>
    <row r="31" spans="1:27" ht="13.5" customHeight="1" x14ac:dyDescent="0.15">
      <c r="A31" s="10"/>
      <c r="B31" s="1" t="s">
        <v>370</v>
      </c>
      <c r="C31" s="585" t="s">
        <v>371</v>
      </c>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row>
    <row r="32" spans="1:27" ht="13.5" customHeight="1" x14ac:dyDescent="0.15">
      <c r="A32" s="10"/>
      <c r="B32" s="10"/>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row>
    <row r="33" spans="1:27" ht="13.5" customHeight="1" thickBot="1" x14ac:dyDescent="0.2">
      <c r="A33" s="10"/>
      <c r="B33" s="10"/>
      <c r="C33" s="372" t="s">
        <v>210</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row>
    <row r="34" spans="1:27" ht="13.5" customHeight="1" x14ac:dyDescent="0.15">
      <c r="A34" s="10"/>
      <c r="B34" s="10"/>
      <c r="C34" s="10"/>
      <c r="D34" s="685" t="s">
        <v>190</v>
      </c>
      <c r="E34" s="686"/>
      <c r="F34" s="687"/>
      <c r="G34" s="77"/>
      <c r="H34" s="366" t="s">
        <v>187</v>
      </c>
      <c r="I34" s="366"/>
      <c r="J34" s="366"/>
      <c r="K34" s="366" t="s">
        <v>188</v>
      </c>
      <c r="L34" s="366"/>
      <c r="M34" s="367"/>
      <c r="N34" s="367"/>
      <c r="O34" s="367"/>
      <c r="P34" s="367"/>
      <c r="Q34" s="367"/>
      <c r="R34" s="367"/>
      <c r="S34" s="367"/>
      <c r="T34" s="366"/>
      <c r="U34" s="84"/>
      <c r="V34" s="82"/>
      <c r="W34" s="82"/>
      <c r="X34" s="82"/>
      <c r="Y34" s="82"/>
      <c r="Z34" s="82"/>
    </row>
    <row r="35" spans="1:27" ht="13.5" customHeight="1" x14ac:dyDescent="0.15">
      <c r="A35" s="10"/>
      <c r="B35" s="10"/>
      <c r="C35" s="10"/>
      <c r="D35" s="688"/>
      <c r="E35" s="689"/>
      <c r="F35" s="690"/>
      <c r="G35" s="80"/>
      <c r="H35" s="368"/>
      <c r="I35" s="368"/>
      <c r="J35" s="373" t="s">
        <v>286</v>
      </c>
      <c r="K35" s="368" t="s">
        <v>278</v>
      </c>
      <c r="L35" s="368"/>
      <c r="M35" s="352"/>
      <c r="N35" s="352"/>
      <c r="O35" s="352"/>
      <c r="P35" s="352"/>
      <c r="Q35" s="352"/>
      <c r="R35" s="352"/>
      <c r="S35" s="352"/>
      <c r="T35" s="368"/>
      <c r="U35" s="85"/>
      <c r="V35" s="82"/>
      <c r="W35" s="82"/>
      <c r="X35" s="82"/>
      <c r="Y35" s="82"/>
      <c r="Z35" s="82"/>
    </row>
    <row r="36" spans="1:27" ht="17.25" customHeight="1" thickBot="1" x14ac:dyDescent="0.2">
      <c r="A36" s="10"/>
      <c r="B36" s="10"/>
      <c r="C36" s="10"/>
      <c r="D36" s="691"/>
      <c r="E36" s="692"/>
      <c r="F36" s="693"/>
      <c r="G36" s="81"/>
      <c r="H36" s="370"/>
      <c r="I36" s="370"/>
      <c r="J36" s="370"/>
      <c r="K36" s="369" t="s">
        <v>189</v>
      </c>
      <c r="L36" s="370"/>
      <c r="M36" s="371"/>
      <c r="N36" s="371"/>
      <c r="O36" s="371"/>
      <c r="P36" s="371"/>
      <c r="Q36" s="371"/>
      <c r="R36" s="371"/>
      <c r="S36" s="371"/>
      <c r="T36" s="370"/>
      <c r="U36" s="86"/>
      <c r="V36" s="82"/>
      <c r="W36" s="82"/>
      <c r="X36" s="82"/>
      <c r="Y36" s="82"/>
      <c r="Z36" s="82"/>
    </row>
    <row r="37" spans="1:27" ht="7.5" customHeight="1" x14ac:dyDescent="0.15">
      <c r="A37" s="10"/>
      <c r="B37" s="10"/>
      <c r="C37" s="10"/>
      <c r="D37" s="352"/>
      <c r="E37" s="352"/>
      <c r="F37" s="352"/>
      <c r="G37" s="352"/>
      <c r="H37" s="352"/>
      <c r="I37" s="352"/>
      <c r="J37" s="352"/>
      <c r="K37" s="352"/>
      <c r="L37" s="352"/>
      <c r="M37" s="352"/>
      <c r="N37" s="352"/>
      <c r="O37" s="352"/>
      <c r="P37" s="352"/>
      <c r="Q37" s="352"/>
      <c r="R37" s="352"/>
      <c r="S37" s="352"/>
      <c r="T37" s="352"/>
      <c r="U37" s="368"/>
      <c r="V37" s="82"/>
      <c r="W37" s="82"/>
      <c r="X37" s="82"/>
      <c r="Y37" s="82"/>
      <c r="Z37" s="82"/>
      <c r="AA37" s="82"/>
    </row>
    <row r="38" spans="1:27" ht="13.5" customHeight="1" x14ac:dyDescent="0.15">
      <c r="A38" s="1" t="s">
        <v>470</v>
      </c>
      <c r="B38" s="256" t="s">
        <v>192</v>
      </c>
      <c r="C38" s="10"/>
      <c r="D38" s="352"/>
      <c r="E38" s="352"/>
      <c r="F38" s="352"/>
      <c r="G38" s="352"/>
      <c r="H38" s="352"/>
      <c r="I38" s="352"/>
      <c r="J38" s="352"/>
      <c r="K38" s="352"/>
      <c r="L38" s="352"/>
      <c r="M38" s="352"/>
      <c r="N38" s="352"/>
      <c r="O38" s="352"/>
      <c r="P38" s="352"/>
      <c r="Q38" s="352"/>
      <c r="R38" s="352"/>
      <c r="S38" s="352"/>
      <c r="T38" s="352"/>
      <c r="U38" s="368"/>
      <c r="V38" s="82"/>
      <c r="W38" s="82"/>
      <c r="X38" s="82"/>
      <c r="Y38" s="82"/>
      <c r="Z38" s="82"/>
      <c r="AA38" s="82"/>
    </row>
    <row r="39" spans="1:27" ht="7.5" customHeight="1" x14ac:dyDescent="0.15">
      <c r="A39" s="1"/>
      <c r="B39" s="10"/>
      <c r="C39" s="10"/>
      <c r="D39" s="352"/>
      <c r="E39" s="352"/>
      <c r="F39" s="352"/>
      <c r="G39" s="352"/>
      <c r="H39" s="352"/>
      <c r="I39" s="352"/>
      <c r="J39" s="352"/>
      <c r="K39" s="352"/>
      <c r="L39" s="352"/>
      <c r="M39" s="352"/>
      <c r="N39" s="352"/>
      <c r="O39" s="352"/>
      <c r="P39" s="352"/>
      <c r="Q39" s="352"/>
      <c r="R39" s="352"/>
      <c r="S39" s="352"/>
      <c r="T39" s="352"/>
      <c r="U39" s="368"/>
      <c r="V39" s="82"/>
      <c r="W39" s="82"/>
      <c r="X39" s="82"/>
      <c r="Y39" s="82"/>
      <c r="Z39" s="82"/>
      <c r="AA39" s="82"/>
    </row>
    <row r="40" spans="1:27" ht="15" customHeight="1" x14ac:dyDescent="0.15">
      <c r="A40" s="1"/>
      <c r="B40" s="560" t="s">
        <v>455</v>
      </c>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row>
    <row r="41" spans="1:27" ht="15" customHeight="1" x14ac:dyDescent="0.15">
      <c r="A41" s="1"/>
      <c r="B41" s="56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row>
    <row r="42" spans="1:27" ht="15" customHeight="1" x14ac:dyDescent="0.15">
      <c r="A42" s="1"/>
      <c r="B42" s="560"/>
      <c r="C42" s="560"/>
      <c r="D42" s="560"/>
      <c r="E42" s="560"/>
      <c r="F42" s="560"/>
      <c r="G42" s="560"/>
      <c r="H42" s="560"/>
      <c r="I42" s="560"/>
      <c r="J42" s="560"/>
      <c r="K42" s="560"/>
      <c r="L42" s="560"/>
      <c r="M42" s="560"/>
      <c r="N42" s="560"/>
      <c r="O42" s="560"/>
      <c r="P42" s="560"/>
      <c r="Q42" s="560"/>
      <c r="R42" s="560"/>
      <c r="S42" s="560"/>
      <c r="T42" s="560"/>
      <c r="U42" s="560"/>
      <c r="V42" s="560"/>
      <c r="W42" s="560"/>
      <c r="X42" s="560"/>
      <c r="Y42" s="560"/>
      <c r="Z42" s="560"/>
      <c r="AA42" s="560"/>
    </row>
    <row r="43" spans="1:27" ht="7.5" customHeight="1" x14ac:dyDescent="0.15">
      <c r="A43" s="1"/>
      <c r="B43" s="10"/>
      <c r="C43" s="10"/>
      <c r="D43" s="352"/>
      <c r="E43" s="352"/>
      <c r="F43" s="352"/>
      <c r="G43" s="352"/>
      <c r="H43" s="352"/>
      <c r="I43" s="352"/>
      <c r="J43" s="352"/>
      <c r="K43" s="352"/>
      <c r="L43" s="352"/>
      <c r="M43" s="352"/>
      <c r="N43" s="352"/>
      <c r="O43" s="352"/>
      <c r="P43" s="352"/>
      <c r="Q43" s="352"/>
      <c r="R43" s="352"/>
      <c r="S43" s="352"/>
      <c r="T43" s="352"/>
      <c r="U43" s="368"/>
      <c r="V43" s="82"/>
      <c r="W43" s="82"/>
      <c r="X43" s="82"/>
      <c r="Y43" s="82"/>
      <c r="Z43" s="82"/>
      <c r="AA43" s="82"/>
    </row>
    <row r="44" spans="1:27" ht="13.5" customHeight="1" x14ac:dyDescent="0.15">
      <c r="A44" s="1" t="s">
        <v>471</v>
      </c>
      <c r="B44" s="10"/>
      <c r="C44" s="256" t="s">
        <v>196</v>
      </c>
      <c r="D44" s="352"/>
      <c r="E44" s="352"/>
      <c r="F44" s="352"/>
      <c r="G44" s="352"/>
      <c r="H44" s="352"/>
      <c r="I44" s="352"/>
      <c r="J44" s="352"/>
      <c r="K44" s="352"/>
      <c r="L44" s="352"/>
      <c r="M44" s="352"/>
      <c r="N44" s="352"/>
      <c r="O44" s="352"/>
      <c r="P44" s="352"/>
      <c r="Q44" s="352"/>
      <c r="R44" s="352"/>
      <c r="S44" s="352"/>
      <c r="T44" s="352"/>
      <c r="U44" s="368"/>
      <c r="V44" s="82"/>
      <c r="W44" s="82"/>
      <c r="X44" s="82"/>
      <c r="Y44" s="82"/>
      <c r="Z44" s="82"/>
      <c r="AA44" s="82"/>
    </row>
    <row r="45" spans="1:27" ht="7.5" customHeight="1" x14ac:dyDescent="0.15">
      <c r="A45" s="1"/>
      <c r="B45" s="10"/>
      <c r="C45" s="10"/>
      <c r="D45" s="352"/>
      <c r="E45" s="352"/>
      <c r="F45" s="352"/>
      <c r="G45" s="352"/>
      <c r="H45" s="352"/>
      <c r="I45" s="352"/>
      <c r="J45" s="352"/>
      <c r="K45" s="352"/>
      <c r="L45" s="352"/>
      <c r="M45" s="352"/>
      <c r="N45" s="352"/>
      <c r="O45" s="352"/>
      <c r="P45" s="352"/>
      <c r="Q45" s="352"/>
      <c r="R45" s="352"/>
      <c r="S45" s="352"/>
      <c r="T45" s="352"/>
      <c r="U45" s="368"/>
      <c r="V45" s="82"/>
      <c r="W45" s="82"/>
      <c r="X45" s="82"/>
      <c r="Y45" s="82"/>
      <c r="Z45" s="82"/>
      <c r="AA45" s="82"/>
    </row>
    <row r="46" spans="1:27" ht="13.5" customHeight="1" x14ac:dyDescent="0.15">
      <c r="A46" s="1"/>
      <c r="B46" s="1" t="s">
        <v>472</v>
      </c>
      <c r="C46" s="256" t="s">
        <v>372</v>
      </c>
      <c r="D46" s="352"/>
      <c r="E46" s="352"/>
      <c r="F46" s="352"/>
      <c r="G46" s="352"/>
      <c r="H46" s="352"/>
      <c r="I46" s="352"/>
      <c r="J46" s="352"/>
      <c r="K46" s="352"/>
      <c r="L46" s="352"/>
      <c r="M46" s="352"/>
      <c r="N46" s="352"/>
      <c r="O46" s="352"/>
      <c r="P46" s="352"/>
      <c r="Q46" s="352"/>
      <c r="R46" s="352"/>
      <c r="S46" s="352"/>
      <c r="T46" s="352"/>
      <c r="U46" s="368"/>
      <c r="V46" s="82"/>
      <c r="W46" s="82"/>
      <c r="X46" s="82"/>
      <c r="Y46" s="82"/>
      <c r="Z46" s="82"/>
      <c r="AA46" s="82"/>
    </row>
    <row r="47" spans="1:27" s="94" customFormat="1" ht="13.5" customHeight="1" x14ac:dyDescent="0.15">
      <c r="A47" s="96"/>
      <c r="B47" s="235"/>
      <c r="C47" s="235" t="s">
        <v>373</v>
      </c>
      <c r="D47" s="235"/>
      <c r="E47" s="235"/>
      <c r="F47" s="235"/>
      <c r="G47" s="235"/>
      <c r="H47" s="235"/>
      <c r="I47" s="235"/>
      <c r="J47" s="235"/>
      <c r="K47" s="235"/>
      <c r="L47" s="235"/>
      <c r="M47" s="235"/>
      <c r="N47" s="235"/>
      <c r="O47" s="235"/>
      <c r="P47" s="235"/>
      <c r="Q47" s="235"/>
      <c r="R47" s="235"/>
      <c r="S47" s="235"/>
      <c r="T47" s="235"/>
      <c r="U47" s="372"/>
      <c r="V47" s="93"/>
      <c r="W47" s="93"/>
      <c r="X47" s="93"/>
      <c r="Y47" s="93"/>
      <c r="Z47" s="93"/>
      <c r="AA47" s="93"/>
    </row>
    <row r="48" spans="1:27" ht="13.5" customHeight="1" x14ac:dyDescent="0.15">
      <c r="A48" s="1"/>
      <c r="B48" s="1" t="s">
        <v>473</v>
      </c>
      <c r="C48" s="256" t="s">
        <v>196</v>
      </c>
      <c r="D48" s="352"/>
      <c r="E48" s="352"/>
      <c r="F48" s="352"/>
      <c r="G48" s="352"/>
      <c r="H48" s="352"/>
      <c r="I48" s="352"/>
      <c r="J48" s="352"/>
      <c r="K48" s="352"/>
      <c r="L48" s="352"/>
      <c r="M48" s="352"/>
      <c r="N48" s="352"/>
      <c r="O48" s="352"/>
      <c r="P48" s="352"/>
      <c r="Q48" s="352"/>
      <c r="R48" s="352"/>
      <c r="S48" s="352"/>
      <c r="T48" s="352"/>
      <c r="U48" s="368"/>
      <c r="V48" s="82"/>
      <c r="W48" s="82"/>
      <c r="X48" s="82"/>
      <c r="Y48" s="82"/>
      <c r="Z48" s="82"/>
      <c r="AA48" s="82"/>
    </row>
    <row r="49" spans="1:27" s="94" customFormat="1" ht="13.5" customHeight="1" x14ac:dyDescent="0.15">
      <c r="A49" s="96"/>
      <c r="B49" s="235"/>
      <c r="C49" s="235" t="s">
        <v>374</v>
      </c>
      <c r="D49" s="235"/>
      <c r="E49" s="235"/>
      <c r="F49" s="235"/>
      <c r="G49" s="235"/>
      <c r="H49" s="235"/>
      <c r="I49" s="235"/>
      <c r="J49" s="235"/>
      <c r="K49" s="235"/>
      <c r="L49" s="235"/>
      <c r="M49" s="235"/>
      <c r="N49" s="235"/>
      <c r="O49" s="235"/>
      <c r="P49" s="235"/>
      <c r="Q49" s="235"/>
      <c r="R49" s="235"/>
      <c r="S49" s="235"/>
      <c r="T49" s="235"/>
      <c r="U49" s="372"/>
      <c r="V49" s="93"/>
      <c r="W49" s="93"/>
      <c r="X49" s="93"/>
      <c r="Y49" s="93"/>
      <c r="Z49" s="93"/>
      <c r="AA49" s="93"/>
    </row>
    <row r="50" spans="1:27" s="94" customFormat="1" ht="13.5" customHeight="1" thickBot="1" x14ac:dyDescent="0.2">
      <c r="A50" s="96"/>
      <c r="B50" s="235"/>
      <c r="C50" s="235" t="s">
        <v>460</v>
      </c>
      <c r="D50" s="235"/>
      <c r="E50" s="235"/>
      <c r="F50" s="235"/>
      <c r="G50" s="235"/>
      <c r="H50" s="235"/>
      <c r="I50" s="235"/>
      <c r="J50" s="235"/>
      <c r="K50" s="235"/>
      <c r="L50" s="235"/>
      <c r="M50" s="235"/>
      <c r="N50" s="235"/>
      <c r="O50" s="235"/>
      <c r="P50" s="235"/>
      <c r="Q50" s="235"/>
      <c r="R50" s="235"/>
      <c r="S50" s="235"/>
      <c r="T50" s="235"/>
      <c r="U50" s="372"/>
      <c r="V50" s="93"/>
      <c r="W50" s="93"/>
      <c r="X50" s="93"/>
      <c r="Y50" s="93"/>
      <c r="Z50" s="93"/>
      <c r="AA50" s="93"/>
    </row>
    <row r="51" spans="1:27" ht="13.5" customHeight="1" thickBot="1" x14ac:dyDescent="0.2">
      <c r="A51" s="1"/>
      <c r="B51" s="10"/>
      <c r="C51" s="236"/>
      <c r="D51" s="694" t="s">
        <v>297</v>
      </c>
      <c r="E51" s="695"/>
      <c r="F51" s="696"/>
      <c r="G51" s="697" t="s">
        <v>375</v>
      </c>
      <c r="H51" s="698"/>
      <c r="I51" s="698"/>
      <c r="J51" s="698"/>
      <c r="K51" s="698"/>
      <c r="L51" s="699"/>
      <c r="M51" s="700" t="s">
        <v>376</v>
      </c>
      <c r="N51" s="701"/>
      <c r="O51" s="701"/>
      <c r="P51" s="701"/>
      <c r="Q51" s="702"/>
      <c r="R51" s="695" t="s">
        <v>453</v>
      </c>
      <c r="S51" s="695"/>
      <c r="T51" s="695"/>
      <c r="U51" s="695"/>
      <c r="V51" s="695"/>
      <c r="W51" s="695"/>
      <c r="X51" s="695"/>
      <c r="Y51" s="695"/>
      <c r="Z51" s="695"/>
      <c r="AA51" s="703"/>
    </row>
    <row r="52" spans="1:27" ht="13.5" customHeight="1" thickTop="1" x14ac:dyDescent="0.15">
      <c r="A52" s="1"/>
      <c r="B52" s="10"/>
      <c r="C52" s="237">
        <v>1</v>
      </c>
      <c r="D52" s="374" t="s">
        <v>296</v>
      </c>
      <c r="E52" s="375"/>
      <c r="F52" s="375"/>
      <c r="G52" s="670" t="s">
        <v>377</v>
      </c>
      <c r="H52" s="671"/>
      <c r="I52" s="671"/>
      <c r="J52" s="671"/>
      <c r="K52" s="671"/>
      <c r="L52" s="671"/>
      <c r="M52" s="672" t="s">
        <v>378</v>
      </c>
      <c r="N52" s="673"/>
      <c r="O52" s="673"/>
      <c r="P52" s="673"/>
      <c r="Q52" s="674"/>
      <c r="R52" s="671" t="s">
        <v>298</v>
      </c>
      <c r="S52" s="671"/>
      <c r="T52" s="671"/>
      <c r="U52" s="671"/>
      <c r="V52" s="671"/>
      <c r="W52" s="671"/>
      <c r="X52" s="671"/>
      <c r="Y52" s="671"/>
      <c r="Z52" s="671"/>
      <c r="AA52" s="675"/>
    </row>
    <row r="53" spans="1:27" ht="13.5" customHeight="1" x14ac:dyDescent="0.15">
      <c r="A53" s="1"/>
      <c r="B53" s="10"/>
      <c r="C53" s="238"/>
      <c r="D53" s="376" t="s">
        <v>291</v>
      </c>
      <c r="E53" s="377"/>
      <c r="F53" s="377"/>
      <c r="G53" s="639" t="s">
        <v>379</v>
      </c>
      <c r="H53" s="640"/>
      <c r="I53" s="640"/>
      <c r="J53" s="640"/>
      <c r="K53" s="640"/>
      <c r="L53" s="640"/>
      <c r="M53" s="641" t="s">
        <v>380</v>
      </c>
      <c r="N53" s="642"/>
      <c r="O53" s="642"/>
      <c r="P53" s="642"/>
      <c r="Q53" s="643"/>
      <c r="R53" s="640" t="s">
        <v>299</v>
      </c>
      <c r="S53" s="640"/>
      <c r="T53" s="640"/>
      <c r="U53" s="640"/>
      <c r="V53" s="640"/>
      <c r="W53" s="640"/>
      <c r="X53" s="640"/>
      <c r="Y53" s="640"/>
      <c r="Z53" s="640"/>
      <c r="AA53" s="644"/>
    </row>
    <row r="54" spans="1:27" ht="13.5" customHeight="1" x14ac:dyDescent="0.15">
      <c r="A54" s="1"/>
      <c r="B54" s="10"/>
      <c r="C54" s="239"/>
      <c r="D54" s="378"/>
      <c r="E54" s="379"/>
      <c r="F54" s="379"/>
      <c r="G54" s="646" t="s">
        <v>357</v>
      </c>
      <c r="H54" s="647"/>
      <c r="I54" s="647"/>
      <c r="J54" s="647"/>
      <c r="K54" s="647"/>
      <c r="L54" s="647"/>
      <c r="M54" s="648" t="s">
        <v>474</v>
      </c>
      <c r="N54" s="649"/>
      <c r="O54" s="649"/>
      <c r="P54" s="649"/>
      <c r="Q54" s="650"/>
      <c r="R54" s="647" t="s">
        <v>198</v>
      </c>
      <c r="S54" s="647"/>
      <c r="T54" s="647"/>
      <c r="U54" s="647"/>
      <c r="V54" s="647"/>
      <c r="W54" s="647"/>
      <c r="X54" s="647"/>
      <c r="Y54" s="647"/>
      <c r="Z54" s="647"/>
      <c r="AA54" s="651"/>
    </row>
    <row r="55" spans="1:27" ht="13.5" customHeight="1" x14ac:dyDescent="0.15">
      <c r="A55" s="1"/>
      <c r="B55" s="10"/>
      <c r="C55" s="238">
        <v>2</v>
      </c>
      <c r="D55" s="380" t="s">
        <v>463</v>
      </c>
      <c r="E55" s="381"/>
      <c r="F55" s="381"/>
      <c r="G55" s="704" t="s">
        <v>377</v>
      </c>
      <c r="H55" s="637"/>
      <c r="I55" s="637"/>
      <c r="J55" s="637"/>
      <c r="K55" s="637"/>
      <c r="L55" s="637"/>
      <c r="M55" s="634" t="s">
        <v>381</v>
      </c>
      <c r="N55" s="635"/>
      <c r="O55" s="635"/>
      <c r="P55" s="635"/>
      <c r="Q55" s="636"/>
      <c r="R55" s="637" t="s">
        <v>382</v>
      </c>
      <c r="S55" s="637"/>
      <c r="T55" s="637"/>
      <c r="U55" s="637"/>
      <c r="V55" s="637"/>
      <c r="W55" s="637"/>
      <c r="X55" s="637"/>
      <c r="Y55" s="637"/>
      <c r="Z55" s="637"/>
      <c r="AA55" s="638"/>
    </row>
    <row r="56" spans="1:27" ht="13.5" customHeight="1" x14ac:dyDescent="0.15">
      <c r="A56" s="1"/>
      <c r="B56" s="10"/>
      <c r="C56" s="238"/>
      <c r="D56" s="376" t="s">
        <v>295</v>
      </c>
      <c r="E56" s="377"/>
      <c r="F56" s="377"/>
      <c r="G56" s="639" t="s">
        <v>379</v>
      </c>
      <c r="H56" s="640"/>
      <c r="I56" s="640"/>
      <c r="J56" s="640"/>
      <c r="K56" s="640"/>
      <c r="L56" s="640"/>
      <c r="M56" s="641" t="s">
        <v>383</v>
      </c>
      <c r="N56" s="642"/>
      <c r="O56" s="642"/>
      <c r="P56" s="642"/>
      <c r="Q56" s="643"/>
      <c r="R56" s="640" t="s">
        <v>384</v>
      </c>
      <c r="S56" s="640"/>
      <c r="T56" s="640"/>
      <c r="U56" s="640"/>
      <c r="V56" s="640"/>
      <c r="W56" s="640"/>
      <c r="X56" s="640"/>
      <c r="Y56" s="640"/>
      <c r="Z56" s="640"/>
      <c r="AA56" s="644"/>
    </row>
    <row r="57" spans="1:27" ht="13.5" customHeight="1" x14ac:dyDescent="0.15">
      <c r="A57" s="1"/>
      <c r="B57" s="10"/>
      <c r="C57" s="238"/>
      <c r="D57" s="376"/>
      <c r="E57" s="377"/>
      <c r="F57" s="377"/>
      <c r="G57" s="639" t="s">
        <v>357</v>
      </c>
      <c r="H57" s="640"/>
      <c r="I57" s="640"/>
      <c r="J57" s="640"/>
      <c r="K57" s="640"/>
      <c r="L57" s="640"/>
      <c r="M57" s="641" t="s">
        <v>475</v>
      </c>
      <c r="N57" s="642"/>
      <c r="O57" s="642"/>
      <c r="P57" s="642"/>
      <c r="Q57" s="643"/>
      <c r="R57" s="640" t="s">
        <v>198</v>
      </c>
      <c r="S57" s="640"/>
      <c r="T57" s="640"/>
      <c r="U57" s="640"/>
      <c r="V57" s="640"/>
      <c r="W57" s="640"/>
      <c r="X57" s="640"/>
      <c r="Y57" s="640"/>
      <c r="Z57" s="640"/>
      <c r="AA57" s="644"/>
    </row>
    <row r="58" spans="1:27" ht="13.5" customHeight="1" x14ac:dyDescent="0.15">
      <c r="A58" s="1"/>
      <c r="B58" s="10"/>
      <c r="C58" s="238"/>
      <c r="D58" s="378"/>
      <c r="E58" s="379"/>
      <c r="F58" s="379"/>
      <c r="G58" s="646" t="s">
        <v>452</v>
      </c>
      <c r="H58" s="647"/>
      <c r="I58" s="647"/>
      <c r="J58" s="647"/>
      <c r="K58" s="647"/>
      <c r="L58" s="647"/>
      <c r="M58" s="648" t="s">
        <v>385</v>
      </c>
      <c r="N58" s="649"/>
      <c r="O58" s="649"/>
      <c r="P58" s="649"/>
      <c r="Q58" s="650"/>
      <c r="R58" s="647" t="s">
        <v>197</v>
      </c>
      <c r="S58" s="647"/>
      <c r="T58" s="647"/>
      <c r="U58" s="647"/>
      <c r="V58" s="647"/>
      <c r="W58" s="647"/>
      <c r="X58" s="647"/>
      <c r="Y58" s="647"/>
      <c r="Z58" s="647"/>
      <c r="AA58" s="651"/>
    </row>
    <row r="59" spans="1:27" ht="13.5" customHeight="1" x14ac:dyDescent="0.15">
      <c r="A59" s="1"/>
      <c r="B59" s="10"/>
      <c r="C59" s="238"/>
      <c r="D59" s="376" t="s">
        <v>294</v>
      </c>
      <c r="E59" s="377"/>
      <c r="F59" s="377"/>
      <c r="G59" s="632" t="s">
        <v>386</v>
      </c>
      <c r="H59" s="633"/>
      <c r="I59" s="633"/>
      <c r="J59" s="633"/>
      <c r="K59" s="633"/>
      <c r="L59" s="633"/>
      <c r="M59" s="634" t="s">
        <v>390</v>
      </c>
      <c r="N59" s="635"/>
      <c r="O59" s="635"/>
      <c r="P59" s="635"/>
      <c r="Q59" s="636"/>
      <c r="R59" s="637" t="s">
        <v>298</v>
      </c>
      <c r="S59" s="637"/>
      <c r="T59" s="637"/>
      <c r="U59" s="637"/>
      <c r="V59" s="637"/>
      <c r="W59" s="637"/>
      <c r="X59" s="637"/>
      <c r="Y59" s="637"/>
      <c r="Z59" s="637"/>
      <c r="AA59" s="638"/>
    </row>
    <row r="60" spans="1:27" ht="13.5" customHeight="1" x14ac:dyDescent="0.15">
      <c r="A60" s="1"/>
      <c r="B60" s="10"/>
      <c r="C60" s="238"/>
      <c r="D60" s="376" t="s">
        <v>292</v>
      </c>
      <c r="E60" s="377"/>
      <c r="F60" s="377"/>
      <c r="G60" s="639" t="s">
        <v>388</v>
      </c>
      <c r="H60" s="640"/>
      <c r="I60" s="640"/>
      <c r="J60" s="640"/>
      <c r="K60" s="640"/>
      <c r="L60" s="640"/>
      <c r="M60" s="641" t="s">
        <v>391</v>
      </c>
      <c r="N60" s="642"/>
      <c r="O60" s="642"/>
      <c r="P60" s="642"/>
      <c r="Q60" s="643"/>
      <c r="R60" s="640" t="s">
        <v>299</v>
      </c>
      <c r="S60" s="640"/>
      <c r="T60" s="640"/>
      <c r="U60" s="640"/>
      <c r="V60" s="640"/>
      <c r="W60" s="640"/>
      <c r="X60" s="640"/>
      <c r="Y60" s="640"/>
      <c r="Z60" s="640"/>
      <c r="AA60" s="644"/>
    </row>
    <row r="61" spans="1:27" ht="13.5" customHeight="1" x14ac:dyDescent="0.15">
      <c r="A61" s="1"/>
      <c r="B61" s="10"/>
      <c r="C61" s="239"/>
      <c r="D61" s="378"/>
      <c r="E61" s="379"/>
      <c r="F61" s="379"/>
      <c r="G61" s="646" t="s">
        <v>357</v>
      </c>
      <c r="H61" s="647"/>
      <c r="I61" s="647"/>
      <c r="J61" s="647"/>
      <c r="K61" s="647"/>
      <c r="L61" s="647"/>
      <c r="M61" s="648" t="s">
        <v>477</v>
      </c>
      <c r="N61" s="649"/>
      <c r="O61" s="649"/>
      <c r="P61" s="649"/>
      <c r="Q61" s="650"/>
      <c r="R61" s="647" t="s">
        <v>198</v>
      </c>
      <c r="S61" s="647"/>
      <c r="T61" s="647"/>
      <c r="U61" s="647"/>
      <c r="V61" s="647"/>
      <c r="W61" s="647"/>
      <c r="X61" s="647"/>
      <c r="Y61" s="647"/>
      <c r="Z61" s="647"/>
      <c r="AA61" s="651"/>
    </row>
    <row r="62" spans="1:27" ht="13.5" customHeight="1" x14ac:dyDescent="0.15">
      <c r="A62" s="1"/>
      <c r="B62" s="10"/>
      <c r="C62" s="238">
        <v>3</v>
      </c>
      <c r="D62" s="382" t="s">
        <v>537</v>
      </c>
      <c r="E62" s="383"/>
      <c r="F62" s="384"/>
      <c r="G62" s="639" t="s">
        <v>386</v>
      </c>
      <c r="H62" s="640"/>
      <c r="I62" s="640"/>
      <c r="J62" s="640"/>
      <c r="K62" s="640"/>
      <c r="L62" s="640"/>
      <c r="M62" s="634" t="s">
        <v>387</v>
      </c>
      <c r="N62" s="635"/>
      <c r="O62" s="635"/>
      <c r="P62" s="635"/>
      <c r="Q62" s="636"/>
      <c r="R62" s="637" t="s">
        <v>199</v>
      </c>
      <c r="S62" s="637"/>
      <c r="T62" s="637"/>
      <c r="U62" s="637"/>
      <c r="V62" s="637"/>
      <c r="W62" s="637"/>
      <c r="X62" s="637"/>
      <c r="Y62" s="637"/>
      <c r="Z62" s="637"/>
      <c r="AA62" s="638"/>
    </row>
    <row r="63" spans="1:27" ht="13.5" customHeight="1" x14ac:dyDescent="0.15">
      <c r="A63" s="1"/>
      <c r="B63" s="10"/>
      <c r="C63" s="238"/>
      <c r="D63" s="385" t="s">
        <v>476</v>
      </c>
      <c r="E63" s="386"/>
      <c r="F63" s="387"/>
      <c r="G63" s="646" t="s">
        <v>388</v>
      </c>
      <c r="H63" s="647"/>
      <c r="I63" s="647"/>
      <c r="J63" s="647"/>
      <c r="K63" s="647"/>
      <c r="L63" s="647"/>
      <c r="M63" s="648" t="s">
        <v>389</v>
      </c>
      <c r="N63" s="649"/>
      <c r="O63" s="649"/>
      <c r="P63" s="649"/>
      <c r="Q63" s="650"/>
      <c r="R63" s="647" t="s">
        <v>200</v>
      </c>
      <c r="S63" s="647"/>
      <c r="T63" s="647"/>
      <c r="U63" s="647"/>
      <c r="V63" s="647"/>
      <c r="W63" s="647"/>
      <c r="X63" s="647"/>
      <c r="Y63" s="647"/>
      <c r="Z63" s="647"/>
      <c r="AA63" s="651"/>
    </row>
    <row r="64" spans="1:27" ht="13.5" customHeight="1" x14ac:dyDescent="0.15">
      <c r="A64" s="1"/>
      <c r="B64" s="10"/>
      <c r="C64" s="238"/>
      <c r="D64" s="376" t="s">
        <v>617</v>
      </c>
      <c r="E64" s="377"/>
      <c r="F64" s="377"/>
      <c r="G64" s="632" t="s">
        <v>386</v>
      </c>
      <c r="H64" s="633"/>
      <c r="I64" s="633"/>
      <c r="J64" s="633"/>
      <c r="K64" s="633"/>
      <c r="L64" s="633"/>
      <c r="M64" s="634" t="s">
        <v>618</v>
      </c>
      <c r="N64" s="635"/>
      <c r="O64" s="635"/>
      <c r="P64" s="635"/>
      <c r="Q64" s="636"/>
      <c r="R64" s="637" t="s">
        <v>298</v>
      </c>
      <c r="S64" s="637"/>
      <c r="T64" s="637"/>
      <c r="U64" s="637"/>
      <c r="V64" s="637"/>
      <c r="W64" s="637"/>
      <c r="X64" s="637"/>
      <c r="Y64" s="637"/>
      <c r="Z64" s="637"/>
      <c r="AA64" s="638"/>
    </row>
    <row r="65" spans="1:27" ht="13.5" customHeight="1" x14ac:dyDescent="0.15">
      <c r="A65" s="1"/>
      <c r="B65" s="10"/>
      <c r="C65" s="238"/>
      <c r="D65" s="376" t="s">
        <v>292</v>
      </c>
      <c r="E65" s="377"/>
      <c r="F65" s="377"/>
      <c r="G65" s="639" t="s">
        <v>388</v>
      </c>
      <c r="H65" s="640"/>
      <c r="I65" s="640"/>
      <c r="J65" s="640"/>
      <c r="K65" s="640"/>
      <c r="L65" s="640"/>
      <c r="M65" s="641" t="s">
        <v>619</v>
      </c>
      <c r="N65" s="642"/>
      <c r="O65" s="642"/>
      <c r="P65" s="642"/>
      <c r="Q65" s="643"/>
      <c r="R65" s="640" t="s">
        <v>299</v>
      </c>
      <c r="S65" s="640"/>
      <c r="T65" s="640"/>
      <c r="U65" s="640"/>
      <c r="V65" s="640"/>
      <c r="W65" s="640"/>
      <c r="X65" s="640"/>
      <c r="Y65" s="640"/>
      <c r="Z65" s="640"/>
      <c r="AA65" s="644"/>
    </row>
    <row r="66" spans="1:27" ht="13.5" customHeight="1" x14ac:dyDescent="0.15">
      <c r="A66" s="1"/>
      <c r="B66" s="10"/>
      <c r="C66" s="239"/>
      <c r="D66" s="378"/>
      <c r="E66" s="379"/>
      <c r="F66" s="379"/>
      <c r="G66" s="646" t="s">
        <v>357</v>
      </c>
      <c r="H66" s="647"/>
      <c r="I66" s="647"/>
      <c r="J66" s="647"/>
      <c r="K66" s="647"/>
      <c r="L66" s="647"/>
      <c r="M66" s="648" t="s">
        <v>620</v>
      </c>
      <c r="N66" s="649"/>
      <c r="O66" s="649"/>
      <c r="P66" s="649"/>
      <c r="Q66" s="650"/>
      <c r="R66" s="647" t="s">
        <v>198</v>
      </c>
      <c r="S66" s="647"/>
      <c r="T66" s="647"/>
      <c r="U66" s="647"/>
      <c r="V66" s="647"/>
      <c r="W66" s="647"/>
      <c r="X66" s="647"/>
      <c r="Y66" s="647"/>
      <c r="Z66" s="647"/>
      <c r="AA66" s="651"/>
    </row>
    <row r="67" spans="1:27" ht="13.5" customHeight="1" x14ac:dyDescent="0.15">
      <c r="A67" s="1"/>
      <c r="B67" s="10"/>
      <c r="C67" s="238">
        <v>4</v>
      </c>
      <c r="D67" s="376" t="s">
        <v>293</v>
      </c>
      <c r="E67" s="377"/>
      <c r="F67" s="377"/>
      <c r="G67" s="632" t="s">
        <v>377</v>
      </c>
      <c r="H67" s="633"/>
      <c r="I67" s="633"/>
      <c r="J67" s="633"/>
      <c r="K67" s="633"/>
      <c r="L67" s="633"/>
      <c r="M67" s="634" t="s">
        <v>392</v>
      </c>
      <c r="N67" s="635"/>
      <c r="O67" s="635"/>
      <c r="P67" s="635"/>
      <c r="Q67" s="636"/>
      <c r="R67" s="652" t="s">
        <v>199</v>
      </c>
      <c r="S67" s="652"/>
      <c r="T67" s="652"/>
      <c r="U67" s="652"/>
      <c r="V67" s="652"/>
      <c r="W67" s="652"/>
      <c r="X67" s="652"/>
      <c r="Y67" s="652"/>
      <c r="Z67" s="652"/>
      <c r="AA67" s="653"/>
    </row>
    <row r="68" spans="1:27" ht="13.5" customHeight="1" thickBot="1" x14ac:dyDescent="0.2">
      <c r="A68" s="1"/>
      <c r="B68" s="10"/>
      <c r="C68" s="240"/>
      <c r="D68" s="388" t="s">
        <v>292</v>
      </c>
      <c r="E68" s="389"/>
      <c r="F68" s="389"/>
      <c r="G68" s="654" t="s">
        <v>379</v>
      </c>
      <c r="H68" s="655"/>
      <c r="I68" s="655"/>
      <c r="J68" s="655"/>
      <c r="K68" s="655"/>
      <c r="L68" s="655"/>
      <c r="M68" s="656" t="s">
        <v>393</v>
      </c>
      <c r="N68" s="657"/>
      <c r="O68" s="657"/>
      <c r="P68" s="657"/>
      <c r="Q68" s="658"/>
      <c r="R68" s="659" t="s">
        <v>200</v>
      </c>
      <c r="S68" s="659"/>
      <c r="T68" s="659"/>
      <c r="U68" s="659"/>
      <c r="V68" s="659"/>
      <c r="W68" s="659"/>
      <c r="X68" s="659"/>
      <c r="Y68" s="659"/>
      <c r="Z68" s="659"/>
      <c r="AA68" s="660"/>
    </row>
    <row r="69" spans="1:27" ht="13.5" customHeight="1" x14ac:dyDescent="0.15">
      <c r="A69" s="1"/>
      <c r="B69" s="10"/>
      <c r="C69" s="10"/>
      <c r="D69" s="352"/>
      <c r="E69" s="352"/>
      <c r="F69" s="352"/>
      <c r="G69" s="352"/>
      <c r="H69" s="352"/>
      <c r="I69" s="352"/>
      <c r="J69" s="352"/>
      <c r="K69" s="352"/>
      <c r="L69" s="352"/>
      <c r="M69" s="352"/>
      <c r="N69" s="352"/>
      <c r="O69" s="352"/>
      <c r="P69" s="352"/>
      <c r="Q69" s="352"/>
      <c r="R69" s="352"/>
      <c r="S69" s="352"/>
      <c r="T69" s="352"/>
      <c r="U69" s="368"/>
      <c r="V69" s="82"/>
      <c r="W69" s="82"/>
      <c r="X69" s="82"/>
      <c r="Y69" s="82"/>
      <c r="Z69" s="82"/>
      <c r="AA69" s="82"/>
    </row>
    <row r="70" spans="1:27" ht="13.5" customHeight="1" x14ac:dyDescent="0.15">
      <c r="A70" s="1" t="s">
        <v>478</v>
      </c>
      <c r="B70" s="10"/>
      <c r="C70" s="256" t="s">
        <v>214</v>
      </c>
      <c r="D70" s="352"/>
      <c r="E70" s="352"/>
      <c r="F70" s="352"/>
      <c r="G70" s="352"/>
      <c r="H70" s="352"/>
      <c r="I70" s="352"/>
      <c r="J70" s="352"/>
      <c r="K70" s="352"/>
      <c r="L70" s="352"/>
      <c r="M70" s="352"/>
      <c r="N70" s="352"/>
      <c r="O70" s="352"/>
      <c r="P70" s="352"/>
      <c r="Q70" s="352"/>
      <c r="R70" s="352"/>
      <c r="S70" s="352"/>
      <c r="T70" s="352"/>
      <c r="U70" s="368"/>
      <c r="V70" s="82"/>
      <c r="W70" s="82"/>
      <c r="X70" s="82"/>
      <c r="Y70" s="82"/>
      <c r="Z70" s="82"/>
      <c r="AA70" s="82"/>
    </row>
    <row r="71" spans="1:27" ht="6" customHeight="1" x14ac:dyDescent="0.15">
      <c r="A71" s="1"/>
      <c r="B71" s="10"/>
      <c r="C71" s="10"/>
      <c r="D71" s="352"/>
      <c r="E71" s="352"/>
      <c r="F71" s="352"/>
      <c r="G71" s="352"/>
      <c r="H71" s="352"/>
      <c r="I71" s="352"/>
      <c r="J71" s="352"/>
      <c r="K71" s="352"/>
      <c r="L71" s="352"/>
      <c r="M71" s="352"/>
      <c r="N71" s="352"/>
      <c r="O71" s="352"/>
      <c r="P71" s="352"/>
      <c r="Q71" s="352"/>
      <c r="R71" s="352"/>
      <c r="S71" s="352"/>
      <c r="T71" s="352"/>
      <c r="U71" s="368"/>
      <c r="V71" s="82"/>
      <c r="W71" s="82"/>
      <c r="X71" s="82"/>
      <c r="Y71" s="82"/>
      <c r="Z71" s="82"/>
      <c r="AA71" s="82"/>
    </row>
    <row r="72" spans="1:27" ht="13.5" customHeight="1" x14ac:dyDescent="0.15">
      <c r="A72" s="1"/>
      <c r="B72" s="10"/>
      <c r="C72" s="10" t="s">
        <v>362</v>
      </c>
      <c r="D72" s="390"/>
      <c r="E72" s="391"/>
      <c r="F72" s="235" t="s">
        <v>275</v>
      </c>
      <c r="G72" s="235"/>
      <c r="H72" s="235"/>
      <c r="I72" s="235"/>
      <c r="J72" s="235"/>
      <c r="K72" s="235"/>
      <c r="L72" s="235"/>
      <c r="M72" s="235"/>
      <c r="N72" s="235"/>
      <c r="O72" s="235"/>
      <c r="P72" s="235"/>
      <c r="Q72" s="235"/>
      <c r="R72" s="235"/>
      <c r="S72" s="235"/>
      <c r="T72" s="235"/>
      <c r="U72" s="372"/>
      <c r="V72" s="93"/>
      <c r="W72" s="93"/>
      <c r="X72" s="93"/>
      <c r="Y72" s="93"/>
      <c r="Z72" s="93"/>
      <c r="AA72" s="93"/>
    </row>
    <row r="73" spans="1:27" ht="13.5" customHeight="1" x14ac:dyDescent="0.15">
      <c r="A73" s="1"/>
      <c r="B73" s="10"/>
      <c r="C73" s="10" t="s">
        <v>365</v>
      </c>
      <c r="D73" s="352" t="s">
        <v>201</v>
      </c>
      <c r="E73" s="352"/>
      <c r="F73" s="352"/>
      <c r="G73" s="352"/>
      <c r="H73" s="352"/>
      <c r="I73" s="352"/>
      <c r="J73" s="352"/>
      <c r="K73" s="352"/>
      <c r="L73" s="352"/>
      <c r="M73" s="352"/>
      <c r="N73" s="352"/>
      <c r="O73" s="352"/>
      <c r="P73" s="352"/>
      <c r="Q73" s="352"/>
      <c r="R73" s="352"/>
      <c r="S73" s="352"/>
      <c r="T73" s="352"/>
      <c r="U73" s="368"/>
      <c r="V73" s="82"/>
      <c r="W73" s="82"/>
      <c r="X73" s="82"/>
      <c r="Y73" s="82"/>
      <c r="Z73" s="82"/>
      <c r="AA73" s="82"/>
    </row>
    <row r="74" spans="1:27" ht="13.5" customHeight="1" x14ac:dyDescent="0.15">
      <c r="A74" s="1"/>
      <c r="B74" s="10"/>
      <c r="C74" s="10"/>
      <c r="D74" s="392" t="s">
        <v>479</v>
      </c>
      <c r="E74" s="235" t="s">
        <v>394</v>
      </c>
      <c r="F74" s="235"/>
      <c r="G74" s="235"/>
      <c r="H74" s="235"/>
      <c r="I74" s="235"/>
      <c r="J74" s="235"/>
      <c r="K74" s="235"/>
      <c r="L74" s="235"/>
      <c r="M74" s="235"/>
      <c r="N74" s="235"/>
      <c r="O74" s="235"/>
      <c r="P74" s="235"/>
      <c r="Q74" s="235"/>
      <c r="R74" s="235"/>
      <c r="S74" s="235"/>
      <c r="T74" s="235"/>
      <c r="U74" s="372"/>
      <c r="V74" s="93"/>
      <c r="W74" s="93"/>
      <c r="X74" s="93"/>
      <c r="Y74" s="93"/>
      <c r="Z74" s="93"/>
      <c r="AA74" s="93"/>
    </row>
    <row r="75" spans="1:27" ht="13.5" customHeight="1" x14ac:dyDescent="0.15">
      <c r="A75" s="1"/>
      <c r="B75" s="10"/>
      <c r="C75" s="10"/>
      <c r="D75" s="392" t="s">
        <v>479</v>
      </c>
      <c r="E75" s="585" t="s">
        <v>454</v>
      </c>
      <c r="F75" s="585"/>
      <c r="G75" s="585"/>
      <c r="H75" s="585"/>
      <c r="I75" s="585"/>
      <c r="J75" s="585"/>
      <c r="K75" s="585"/>
      <c r="L75" s="585"/>
      <c r="M75" s="585"/>
      <c r="N75" s="585"/>
      <c r="O75" s="585"/>
      <c r="P75" s="585"/>
      <c r="Q75" s="585"/>
      <c r="R75" s="585"/>
      <c r="S75" s="585"/>
      <c r="T75" s="585"/>
      <c r="U75" s="585"/>
      <c r="V75" s="585"/>
      <c r="W75" s="585"/>
      <c r="X75" s="585"/>
      <c r="Y75" s="585"/>
      <c r="Z75" s="585"/>
      <c r="AA75" s="585"/>
    </row>
    <row r="76" spans="1:27" ht="13.5" customHeight="1" x14ac:dyDescent="0.15">
      <c r="A76" s="1"/>
      <c r="B76" s="10"/>
      <c r="C76" s="10"/>
      <c r="D76" s="235"/>
      <c r="E76" s="585"/>
      <c r="F76" s="585"/>
      <c r="G76" s="585"/>
      <c r="H76" s="585"/>
      <c r="I76" s="585"/>
      <c r="J76" s="585"/>
      <c r="K76" s="585"/>
      <c r="L76" s="585"/>
      <c r="M76" s="585"/>
      <c r="N76" s="585"/>
      <c r="O76" s="585"/>
      <c r="P76" s="585"/>
      <c r="Q76" s="585"/>
      <c r="R76" s="585"/>
      <c r="S76" s="585"/>
      <c r="T76" s="585"/>
      <c r="U76" s="585"/>
      <c r="V76" s="585"/>
      <c r="W76" s="585"/>
      <c r="X76" s="585"/>
      <c r="Y76" s="585"/>
      <c r="Z76" s="585"/>
      <c r="AA76" s="585"/>
    </row>
    <row r="77" spans="1:27" ht="13.5" customHeight="1" x14ac:dyDescent="0.15">
      <c r="A77" s="1"/>
      <c r="B77" s="10"/>
      <c r="C77" s="10" t="s">
        <v>480</v>
      </c>
      <c r="D77" s="352" t="s">
        <v>204</v>
      </c>
      <c r="E77" s="352"/>
      <c r="F77" s="352"/>
      <c r="G77" s="352"/>
      <c r="H77" s="352"/>
      <c r="I77" s="352"/>
      <c r="J77" s="352"/>
      <c r="K77" s="352"/>
      <c r="L77" s="352"/>
      <c r="M77" s="352"/>
      <c r="N77" s="352"/>
      <c r="O77" s="352"/>
      <c r="P77" s="352"/>
      <c r="Q77" s="352"/>
      <c r="R77" s="352"/>
      <c r="S77" s="352"/>
      <c r="T77" s="352"/>
      <c r="U77" s="368"/>
      <c r="V77" s="82"/>
      <c r="W77" s="82"/>
      <c r="X77" s="82"/>
      <c r="Y77" s="82"/>
      <c r="Z77" s="82"/>
      <c r="AA77" s="82"/>
    </row>
    <row r="78" spans="1:27" ht="13.5" customHeight="1" x14ac:dyDescent="0.15">
      <c r="A78" s="1"/>
      <c r="B78" s="10"/>
      <c r="C78" s="10"/>
      <c r="D78" s="392" t="s">
        <v>479</v>
      </c>
      <c r="E78" s="235" t="s">
        <v>395</v>
      </c>
      <c r="F78" s="235"/>
      <c r="G78" s="235"/>
      <c r="H78" s="235"/>
      <c r="I78" s="235"/>
      <c r="J78" s="235"/>
      <c r="K78" s="235"/>
      <c r="L78" s="352"/>
      <c r="M78" s="352"/>
      <c r="N78" s="352"/>
      <c r="O78" s="352"/>
      <c r="P78" s="352"/>
      <c r="Q78" s="352"/>
      <c r="R78" s="352"/>
      <c r="S78" s="352"/>
      <c r="T78" s="352"/>
      <c r="U78" s="368"/>
      <c r="V78" s="82"/>
      <c r="W78" s="82"/>
      <c r="X78" s="82"/>
      <c r="Y78" s="82"/>
      <c r="Z78" s="82"/>
      <c r="AA78" s="82"/>
    </row>
    <row r="79" spans="1:27" ht="13.5" customHeight="1" x14ac:dyDescent="0.15">
      <c r="A79" s="1"/>
      <c r="B79" s="10"/>
      <c r="C79" s="10" t="s">
        <v>481</v>
      </c>
      <c r="D79" s="352" t="s">
        <v>396</v>
      </c>
      <c r="E79" s="352"/>
      <c r="F79" s="352"/>
      <c r="G79" s="352"/>
      <c r="H79" s="352"/>
      <c r="I79" s="352"/>
      <c r="J79" s="352"/>
      <c r="K79" s="352"/>
      <c r="L79" s="352"/>
      <c r="M79" s="352"/>
      <c r="N79" s="352"/>
      <c r="O79" s="352"/>
      <c r="P79" s="352"/>
      <c r="Q79" s="352"/>
      <c r="R79" s="352"/>
      <c r="S79" s="352"/>
      <c r="T79" s="352"/>
      <c r="U79" s="368"/>
      <c r="V79" s="82"/>
      <c r="W79" s="82"/>
      <c r="X79" s="82"/>
      <c r="Y79" s="82"/>
      <c r="Z79" s="82"/>
      <c r="AA79" s="82"/>
    </row>
    <row r="80" spans="1:27" ht="13.5" customHeight="1" x14ac:dyDescent="0.15">
      <c r="A80" s="1"/>
      <c r="B80" s="10"/>
      <c r="C80" s="10"/>
      <c r="D80" s="392" t="s">
        <v>479</v>
      </c>
      <c r="E80" s="235" t="s">
        <v>397</v>
      </c>
      <c r="F80" s="235"/>
      <c r="G80" s="235"/>
      <c r="H80" s="235"/>
      <c r="I80" s="235"/>
      <c r="J80" s="235"/>
      <c r="K80" s="235"/>
      <c r="L80" s="235"/>
      <c r="M80" s="235"/>
      <c r="N80" s="235"/>
      <c r="O80" s="235"/>
      <c r="P80" s="235"/>
      <c r="Q80" s="235"/>
      <c r="R80" s="235"/>
      <c r="S80" s="235"/>
      <c r="T80" s="235"/>
      <c r="U80" s="372"/>
      <c r="V80" s="93"/>
      <c r="W80" s="93"/>
      <c r="X80" s="93"/>
      <c r="Y80" s="93"/>
      <c r="Z80" s="93"/>
      <c r="AA80" s="93"/>
    </row>
    <row r="81" spans="1:27" ht="13.5" customHeight="1" x14ac:dyDescent="0.15">
      <c r="A81" s="1"/>
      <c r="B81" s="10"/>
      <c r="C81" s="10"/>
      <c r="D81" s="392" t="s">
        <v>479</v>
      </c>
      <c r="E81" s="235" t="s">
        <v>398</v>
      </c>
      <c r="F81" s="235"/>
      <c r="G81" s="235"/>
      <c r="H81" s="235"/>
      <c r="I81" s="235"/>
      <c r="J81" s="235"/>
      <c r="K81" s="235"/>
      <c r="L81" s="235"/>
      <c r="M81" s="235"/>
      <c r="N81" s="235"/>
      <c r="O81" s="235"/>
      <c r="P81" s="235"/>
      <c r="Q81" s="235"/>
      <c r="R81" s="235"/>
      <c r="S81" s="235"/>
      <c r="T81" s="235"/>
      <c r="U81" s="372"/>
      <c r="V81" s="93"/>
      <c r="W81" s="93"/>
      <c r="X81" s="93"/>
      <c r="Y81" s="93"/>
      <c r="Z81" s="93"/>
      <c r="AA81" s="93"/>
    </row>
    <row r="82" spans="1:27" ht="13.5" customHeight="1" x14ac:dyDescent="0.15">
      <c r="A82" s="1"/>
      <c r="B82" s="10"/>
      <c r="C82" s="10"/>
      <c r="D82" s="392" t="s">
        <v>479</v>
      </c>
      <c r="E82" s="235" t="s">
        <v>399</v>
      </c>
      <c r="F82" s="393"/>
      <c r="G82" s="393"/>
      <c r="H82" s="393"/>
      <c r="I82" s="393"/>
      <c r="J82" s="393"/>
      <c r="K82" s="393"/>
      <c r="L82" s="393"/>
      <c r="M82" s="393"/>
      <c r="N82" s="393"/>
      <c r="O82" s="393"/>
      <c r="P82" s="393"/>
      <c r="Q82" s="393"/>
      <c r="R82" s="393"/>
      <c r="S82" s="393"/>
      <c r="T82" s="393"/>
      <c r="U82" s="394"/>
      <c r="V82" s="241"/>
      <c r="W82" s="241"/>
      <c r="X82" s="241"/>
      <c r="Y82" s="241"/>
      <c r="Z82" s="241"/>
      <c r="AA82" s="174"/>
    </row>
    <row r="83" spans="1:27" ht="13.5" customHeight="1" x14ac:dyDescent="0.15">
      <c r="A83" s="1"/>
      <c r="B83" s="10"/>
      <c r="C83" s="10" t="s">
        <v>482</v>
      </c>
      <c r="D83" s="352" t="s">
        <v>205</v>
      </c>
      <c r="E83" s="352"/>
      <c r="F83" s="352"/>
      <c r="G83" s="352"/>
      <c r="H83" s="352"/>
      <c r="I83" s="352"/>
      <c r="J83" s="352"/>
      <c r="K83" s="352"/>
      <c r="L83" s="352"/>
      <c r="M83" s="352"/>
      <c r="N83" s="352"/>
      <c r="O83" s="352"/>
      <c r="P83" s="352"/>
      <c r="Q83" s="352"/>
      <c r="R83" s="352"/>
      <c r="S83" s="352"/>
      <c r="T83" s="352"/>
      <c r="U83" s="368"/>
      <c r="V83" s="82"/>
      <c r="W83" s="82"/>
      <c r="X83" s="82"/>
      <c r="Y83" s="82"/>
      <c r="Z83" s="82"/>
      <c r="AA83" s="82"/>
    </row>
    <row r="84" spans="1:27" ht="13.5" customHeight="1" x14ac:dyDescent="0.15">
      <c r="A84" s="1"/>
      <c r="B84" s="10"/>
      <c r="C84" s="10"/>
      <c r="D84" s="392" t="s">
        <v>479</v>
      </c>
      <c r="E84" s="235" t="s">
        <v>529</v>
      </c>
      <c r="F84" s="235"/>
      <c r="G84" s="235"/>
      <c r="H84" s="235"/>
      <c r="I84" s="235"/>
      <c r="J84" s="235"/>
      <c r="K84" s="235"/>
      <c r="L84" s="235"/>
      <c r="M84" s="235"/>
      <c r="N84" s="235"/>
      <c r="O84" s="235"/>
      <c r="P84" s="235"/>
      <c r="Q84" s="235"/>
      <c r="R84" s="235"/>
      <c r="S84" s="235"/>
      <c r="T84" s="235"/>
      <c r="U84" s="372"/>
      <c r="V84" s="93"/>
      <c r="W84" s="93"/>
      <c r="X84" s="93"/>
      <c r="Y84" s="93"/>
      <c r="Z84" s="93"/>
      <c r="AA84" s="93"/>
    </row>
    <row r="85" spans="1:27" ht="13.5" customHeight="1" x14ac:dyDescent="0.15">
      <c r="A85" s="1"/>
      <c r="B85" s="10"/>
      <c r="C85" s="10"/>
      <c r="D85" s="392" t="s">
        <v>479</v>
      </c>
      <c r="E85" s="395" t="s">
        <v>530</v>
      </c>
      <c r="F85" s="395"/>
      <c r="G85" s="395"/>
      <c r="H85" s="395"/>
      <c r="I85" s="395"/>
      <c r="J85" s="395"/>
      <c r="K85" s="395"/>
      <c r="L85" s="395"/>
      <c r="M85" s="395"/>
      <c r="N85" s="395"/>
      <c r="O85" s="395"/>
      <c r="P85" s="395"/>
      <c r="Q85" s="395"/>
      <c r="R85" s="395"/>
      <c r="S85" s="395"/>
      <c r="T85" s="395"/>
      <c r="U85" s="396"/>
      <c r="V85" s="257"/>
      <c r="W85" s="93"/>
      <c r="X85" s="93"/>
      <c r="Y85" s="93"/>
      <c r="Z85" s="93"/>
      <c r="AA85" s="93"/>
    </row>
    <row r="86" spans="1:27" ht="13.5" customHeight="1" x14ac:dyDescent="0.15">
      <c r="A86" s="1"/>
      <c r="B86" s="10"/>
      <c r="C86" s="10" t="s">
        <v>483</v>
      </c>
      <c r="D86" s="352" t="s">
        <v>206</v>
      </c>
      <c r="E86" s="352"/>
      <c r="F86" s="352"/>
      <c r="G86" s="352"/>
      <c r="H86" s="352"/>
      <c r="I86" s="352"/>
      <c r="J86" s="352"/>
      <c r="K86" s="352"/>
      <c r="L86" s="352"/>
      <c r="M86" s="352"/>
      <c r="N86" s="352"/>
      <c r="O86" s="352"/>
      <c r="P86" s="352"/>
      <c r="Q86" s="352"/>
      <c r="R86" s="352"/>
      <c r="S86" s="352"/>
      <c r="T86" s="352"/>
      <c r="U86" s="368"/>
      <c r="V86" s="82"/>
      <c r="W86" s="82"/>
      <c r="X86" s="82"/>
      <c r="Y86" s="82"/>
      <c r="Z86" s="82"/>
      <c r="AA86" s="82"/>
    </row>
    <row r="87" spans="1:27" ht="13.5" customHeight="1" x14ac:dyDescent="0.15">
      <c r="A87" s="1"/>
      <c r="B87" s="10"/>
      <c r="C87" s="10"/>
      <c r="D87" s="392" t="s">
        <v>479</v>
      </c>
      <c r="E87" s="606" t="s">
        <v>400</v>
      </c>
      <c r="F87" s="606"/>
      <c r="G87" s="606"/>
      <c r="H87" s="606"/>
      <c r="I87" s="606"/>
      <c r="J87" s="606"/>
      <c r="K87" s="606"/>
      <c r="L87" s="606"/>
      <c r="M87" s="606"/>
      <c r="N87" s="606"/>
      <c r="O87" s="606"/>
      <c r="P87" s="606"/>
      <c r="Q87" s="606"/>
      <c r="R87" s="606"/>
      <c r="S87" s="606"/>
      <c r="T87" s="606"/>
      <c r="U87" s="606"/>
      <c r="V87" s="606"/>
      <c r="W87" s="606"/>
      <c r="X87" s="606"/>
      <c r="Y87" s="606"/>
      <c r="Z87" s="606"/>
      <c r="AA87" s="606"/>
    </row>
    <row r="88" spans="1:27" ht="13.5" customHeight="1" x14ac:dyDescent="0.15">
      <c r="A88" s="1"/>
      <c r="B88" s="10"/>
      <c r="C88" s="10"/>
      <c r="D88" s="392"/>
      <c r="E88" s="606"/>
      <c r="F88" s="606"/>
      <c r="G88" s="606"/>
      <c r="H88" s="606"/>
      <c r="I88" s="606"/>
      <c r="J88" s="606"/>
      <c r="K88" s="606"/>
      <c r="L88" s="606"/>
      <c r="M88" s="606"/>
      <c r="N88" s="606"/>
      <c r="O88" s="606"/>
      <c r="P88" s="606"/>
      <c r="Q88" s="606"/>
      <c r="R88" s="606"/>
      <c r="S88" s="606"/>
      <c r="T88" s="606"/>
      <c r="U88" s="606"/>
      <c r="V88" s="606"/>
      <c r="W88" s="606"/>
      <c r="X88" s="606"/>
      <c r="Y88" s="606"/>
      <c r="Z88" s="606"/>
      <c r="AA88" s="606"/>
    </row>
    <row r="89" spans="1:27" ht="13.5" customHeight="1" x14ac:dyDescent="0.15">
      <c r="A89" s="1"/>
      <c r="B89" s="10"/>
      <c r="C89" s="10" t="s">
        <v>484</v>
      </c>
      <c r="D89" s="352" t="s">
        <v>207</v>
      </c>
      <c r="E89" s="352"/>
      <c r="F89" s="352"/>
      <c r="G89" s="352"/>
      <c r="H89" s="352"/>
      <c r="I89" s="352"/>
      <c r="J89" s="352"/>
      <c r="K89" s="352"/>
      <c r="L89" s="352"/>
      <c r="M89" s="352"/>
      <c r="N89" s="352"/>
      <c r="O89" s="352"/>
      <c r="P89" s="352"/>
      <c r="Q89" s="352"/>
      <c r="R89" s="352"/>
      <c r="S89" s="352"/>
      <c r="T89" s="352"/>
      <c r="U89" s="368"/>
      <c r="V89" s="82"/>
      <c r="W89" s="82"/>
      <c r="X89" s="82"/>
      <c r="Y89" s="82"/>
      <c r="Z89" s="82"/>
      <c r="AA89" s="82"/>
    </row>
    <row r="90" spans="1:27" ht="13.5" customHeight="1" x14ac:dyDescent="0.15">
      <c r="A90" s="1"/>
      <c r="B90" s="10"/>
      <c r="C90" s="10"/>
      <c r="D90" s="392" t="s">
        <v>479</v>
      </c>
      <c r="E90" s="235" t="s">
        <v>401</v>
      </c>
      <c r="F90" s="235"/>
      <c r="G90" s="235"/>
      <c r="H90" s="235"/>
      <c r="I90" s="235"/>
      <c r="J90" s="235"/>
      <c r="K90" s="235"/>
      <c r="L90" s="235"/>
      <c r="M90" s="235"/>
      <c r="N90" s="235"/>
      <c r="O90" s="235"/>
      <c r="P90" s="235"/>
      <c r="Q90" s="235"/>
      <c r="R90" s="235"/>
      <c r="S90" s="235"/>
      <c r="T90" s="235"/>
      <c r="U90" s="372"/>
      <c r="V90" s="93"/>
      <c r="W90" s="93"/>
      <c r="X90" s="93"/>
      <c r="Y90" s="93"/>
      <c r="Z90" s="93"/>
      <c r="AA90" s="93"/>
    </row>
    <row r="91" spans="1:27" ht="13.5" customHeight="1" x14ac:dyDescent="0.15">
      <c r="A91" s="1"/>
      <c r="B91" s="10"/>
      <c r="C91" s="10"/>
      <c r="D91" s="392" t="s">
        <v>479</v>
      </c>
      <c r="E91" s="235" t="s">
        <v>485</v>
      </c>
      <c r="F91" s="235"/>
      <c r="G91" s="235"/>
      <c r="H91" s="235"/>
      <c r="I91" s="235"/>
      <c r="J91" s="235"/>
      <c r="K91" s="235"/>
      <c r="L91" s="235"/>
      <c r="M91" s="235"/>
      <c r="N91" s="235"/>
      <c r="O91" s="235"/>
      <c r="P91" s="235"/>
      <c r="Q91" s="235"/>
      <c r="R91" s="235"/>
      <c r="S91" s="235"/>
      <c r="T91" s="235"/>
      <c r="U91" s="372"/>
      <c r="V91" s="93"/>
      <c r="W91" s="93"/>
      <c r="X91" s="93"/>
      <c r="Y91" s="93"/>
      <c r="Z91" s="93"/>
      <c r="AA91" s="93"/>
    </row>
    <row r="92" spans="1:27" ht="13.5" customHeight="1" x14ac:dyDescent="0.15">
      <c r="A92" s="1"/>
      <c r="B92" s="10"/>
      <c r="C92" s="10"/>
      <c r="D92" s="235"/>
      <c r="E92" s="585" t="s">
        <v>447</v>
      </c>
      <c r="F92" s="585"/>
      <c r="G92" s="585"/>
      <c r="H92" s="585"/>
      <c r="I92" s="585"/>
      <c r="J92" s="585"/>
      <c r="K92" s="585"/>
      <c r="L92" s="585"/>
      <c r="M92" s="585"/>
      <c r="N92" s="585"/>
      <c r="O92" s="585"/>
      <c r="P92" s="585"/>
      <c r="Q92" s="585"/>
      <c r="R92" s="585"/>
      <c r="S92" s="585"/>
      <c r="T92" s="585"/>
      <c r="U92" s="585"/>
      <c r="V92" s="585"/>
      <c r="W92" s="585"/>
      <c r="X92" s="585"/>
      <c r="Y92" s="585"/>
      <c r="Z92" s="585"/>
      <c r="AA92" s="585"/>
    </row>
    <row r="93" spans="1:27" ht="13.5" customHeight="1" x14ac:dyDescent="0.15">
      <c r="A93" s="1"/>
      <c r="B93" s="10"/>
      <c r="C93" s="10"/>
      <c r="D93" s="235"/>
      <c r="E93" s="585"/>
      <c r="F93" s="585"/>
      <c r="G93" s="585"/>
      <c r="H93" s="585"/>
      <c r="I93" s="585"/>
      <c r="J93" s="585"/>
      <c r="K93" s="585"/>
      <c r="L93" s="585"/>
      <c r="M93" s="585"/>
      <c r="N93" s="585"/>
      <c r="O93" s="585"/>
      <c r="P93" s="585"/>
      <c r="Q93" s="585"/>
      <c r="R93" s="585"/>
      <c r="S93" s="585"/>
      <c r="T93" s="585"/>
      <c r="U93" s="585"/>
      <c r="V93" s="585"/>
      <c r="W93" s="585"/>
      <c r="X93" s="585"/>
      <c r="Y93" s="585"/>
      <c r="Z93" s="585"/>
      <c r="AA93" s="585"/>
    </row>
    <row r="94" spans="1:27" ht="13.5" customHeight="1" x14ac:dyDescent="0.15">
      <c r="A94" s="1"/>
      <c r="B94" s="10"/>
      <c r="C94" s="10" t="s">
        <v>486</v>
      </c>
      <c r="D94" s="397" t="s">
        <v>621</v>
      </c>
      <c r="E94" s="398"/>
      <c r="F94" s="398"/>
      <c r="G94" s="398"/>
      <c r="H94" s="398"/>
      <c r="I94" s="398"/>
      <c r="J94" s="398"/>
      <c r="K94" s="398"/>
      <c r="L94" s="398"/>
      <c r="M94" s="398"/>
      <c r="N94" s="399"/>
      <c r="O94" s="399"/>
      <c r="P94" s="399"/>
      <c r="Q94" s="399"/>
      <c r="R94" s="399"/>
      <c r="S94" s="399"/>
      <c r="T94" s="399"/>
      <c r="U94" s="399"/>
      <c r="V94" s="399"/>
      <c r="W94" s="399"/>
      <c r="X94" s="399"/>
      <c r="Y94" s="399"/>
      <c r="Z94" s="399"/>
      <c r="AA94" s="399"/>
    </row>
    <row r="95" spans="1:27" ht="13.5" customHeight="1" x14ac:dyDescent="0.15">
      <c r="A95" s="1"/>
      <c r="B95" s="10"/>
      <c r="C95" s="10"/>
      <c r="D95" s="607" t="s">
        <v>642</v>
      </c>
      <c r="E95" s="607"/>
      <c r="F95" s="607"/>
      <c r="G95" s="607"/>
      <c r="H95" s="607"/>
      <c r="I95" s="607"/>
      <c r="J95" s="607"/>
      <c r="K95" s="607"/>
      <c r="L95" s="607"/>
      <c r="M95" s="607"/>
      <c r="N95" s="607"/>
      <c r="O95" s="607"/>
      <c r="P95" s="607"/>
      <c r="Q95" s="607"/>
      <c r="R95" s="607"/>
      <c r="S95" s="607"/>
      <c r="T95" s="607"/>
      <c r="U95" s="607"/>
      <c r="V95" s="607"/>
      <c r="W95" s="607"/>
      <c r="X95" s="607"/>
      <c r="Y95" s="607"/>
      <c r="Z95" s="607"/>
      <c r="AA95" s="607"/>
    </row>
    <row r="96" spans="1:27" ht="13.5" customHeight="1" x14ac:dyDescent="0.15">
      <c r="A96" s="1"/>
      <c r="B96" s="10"/>
      <c r="C96" s="10"/>
      <c r="D96" s="607"/>
      <c r="E96" s="607"/>
      <c r="F96" s="607"/>
      <c r="G96" s="607"/>
      <c r="H96" s="607"/>
      <c r="I96" s="607"/>
      <c r="J96" s="607"/>
      <c r="K96" s="607"/>
      <c r="L96" s="607"/>
      <c r="M96" s="607"/>
      <c r="N96" s="607"/>
      <c r="O96" s="607"/>
      <c r="P96" s="607"/>
      <c r="Q96" s="607"/>
      <c r="R96" s="607"/>
      <c r="S96" s="607"/>
      <c r="T96" s="607"/>
      <c r="U96" s="607"/>
      <c r="V96" s="607"/>
      <c r="W96" s="607"/>
      <c r="X96" s="607"/>
      <c r="Y96" s="607"/>
      <c r="Z96" s="607"/>
      <c r="AA96" s="607"/>
    </row>
    <row r="97" spans="1:27" ht="13.5" customHeight="1" x14ac:dyDescent="0.15">
      <c r="A97" s="1"/>
      <c r="B97" s="10"/>
      <c r="C97" s="10"/>
      <c r="D97" s="607"/>
      <c r="E97" s="607"/>
      <c r="F97" s="607"/>
      <c r="G97" s="607"/>
      <c r="H97" s="607"/>
      <c r="I97" s="607"/>
      <c r="J97" s="607"/>
      <c r="K97" s="607"/>
      <c r="L97" s="607"/>
      <c r="M97" s="607"/>
      <c r="N97" s="607"/>
      <c r="O97" s="607"/>
      <c r="P97" s="607"/>
      <c r="Q97" s="607"/>
      <c r="R97" s="607"/>
      <c r="S97" s="607"/>
      <c r="T97" s="607"/>
      <c r="U97" s="607"/>
      <c r="V97" s="607"/>
      <c r="W97" s="607"/>
      <c r="X97" s="607"/>
      <c r="Y97" s="607"/>
      <c r="Z97" s="607"/>
      <c r="AA97" s="607"/>
    </row>
    <row r="98" spans="1:27" ht="13.5" customHeight="1" x14ac:dyDescent="0.15">
      <c r="A98" s="1"/>
      <c r="B98" s="10"/>
      <c r="C98" s="10"/>
      <c r="D98" s="607"/>
      <c r="E98" s="607"/>
      <c r="F98" s="607"/>
      <c r="G98" s="607"/>
      <c r="H98" s="607"/>
      <c r="I98" s="607"/>
      <c r="J98" s="607"/>
      <c r="K98" s="607"/>
      <c r="L98" s="607"/>
      <c r="M98" s="607"/>
      <c r="N98" s="607"/>
      <c r="O98" s="607"/>
      <c r="P98" s="607"/>
      <c r="Q98" s="607"/>
      <c r="R98" s="607"/>
      <c r="S98" s="607"/>
      <c r="T98" s="607"/>
      <c r="U98" s="607"/>
      <c r="V98" s="607"/>
      <c r="W98" s="607"/>
      <c r="X98" s="607"/>
      <c r="Y98" s="607"/>
      <c r="Z98" s="607"/>
      <c r="AA98" s="607"/>
    </row>
    <row r="99" spans="1:27" ht="13.5" customHeight="1" x14ac:dyDescent="0.15">
      <c r="A99" s="1"/>
      <c r="B99" s="10"/>
      <c r="C99" s="10" t="s">
        <v>487</v>
      </c>
      <c r="D99" s="352" t="s">
        <v>208</v>
      </c>
      <c r="E99" s="352"/>
      <c r="F99" s="352"/>
      <c r="G99" s="352"/>
      <c r="H99" s="352"/>
      <c r="I99" s="352"/>
      <c r="J99" s="352"/>
      <c r="K99" s="352"/>
      <c r="L99" s="352"/>
      <c r="M99" s="352"/>
      <c r="N99" s="352"/>
      <c r="O99" s="352"/>
      <c r="P99" s="352"/>
      <c r="Q99" s="352"/>
      <c r="R99" s="352"/>
      <c r="S99" s="352"/>
      <c r="T99" s="352"/>
      <c r="U99" s="368"/>
      <c r="V99" s="82"/>
      <c r="W99" s="82"/>
      <c r="X99" s="82"/>
      <c r="Y99" s="82"/>
      <c r="Z99" s="82"/>
      <c r="AA99" s="82"/>
    </row>
    <row r="100" spans="1:27" ht="13.5" customHeight="1" x14ac:dyDescent="0.15">
      <c r="A100" s="1"/>
      <c r="B100" s="10"/>
      <c r="C100" s="10"/>
      <c r="D100" s="392" t="s">
        <v>479</v>
      </c>
      <c r="E100" s="560" t="s">
        <v>461</v>
      </c>
      <c r="F100" s="560"/>
      <c r="G100" s="560"/>
      <c r="H100" s="560"/>
      <c r="I100" s="560"/>
      <c r="J100" s="560"/>
      <c r="K100" s="560"/>
      <c r="L100" s="560"/>
      <c r="M100" s="560"/>
      <c r="N100" s="560"/>
      <c r="O100" s="560"/>
      <c r="P100" s="560"/>
      <c r="Q100" s="560"/>
      <c r="R100" s="560"/>
      <c r="S100" s="560"/>
      <c r="T100" s="560"/>
      <c r="U100" s="560"/>
      <c r="V100" s="560"/>
      <c r="W100" s="560"/>
      <c r="X100" s="560"/>
      <c r="Y100" s="560"/>
      <c r="Z100" s="560"/>
      <c r="AA100" s="560"/>
    </row>
    <row r="101" spans="1:27" ht="13.5" customHeight="1" x14ac:dyDescent="0.15">
      <c r="A101" s="1"/>
      <c r="B101" s="10"/>
      <c r="C101" s="10"/>
      <c r="D101" s="392"/>
      <c r="E101" s="560"/>
      <c r="F101" s="560"/>
      <c r="G101" s="560"/>
      <c r="H101" s="560"/>
      <c r="I101" s="560"/>
      <c r="J101" s="560"/>
      <c r="K101" s="560"/>
      <c r="L101" s="560"/>
      <c r="M101" s="560"/>
      <c r="N101" s="560"/>
      <c r="O101" s="560"/>
      <c r="P101" s="560"/>
      <c r="Q101" s="560"/>
      <c r="R101" s="560"/>
      <c r="S101" s="560"/>
      <c r="T101" s="560"/>
      <c r="U101" s="560"/>
      <c r="V101" s="560"/>
      <c r="W101" s="560"/>
      <c r="X101" s="560"/>
      <c r="Y101" s="560"/>
      <c r="Z101" s="560"/>
      <c r="AA101" s="560"/>
    </row>
    <row r="102" spans="1:27" ht="13.5" customHeight="1" x14ac:dyDescent="0.15">
      <c r="A102" s="1"/>
      <c r="B102" s="10"/>
      <c r="C102" s="10"/>
      <c r="D102" s="392" t="s">
        <v>479</v>
      </c>
      <c r="E102" s="400" t="s">
        <v>402</v>
      </c>
      <c r="F102" s="400"/>
      <c r="G102" s="400"/>
      <c r="H102" s="400"/>
      <c r="I102" s="400"/>
      <c r="J102" s="400"/>
      <c r="K102" s="400"/>
      <c r="L102" s="400"/>
      <c r="M102" s="400"/>
      <c r="N102" s="400"/>
      <c r="O102" s="400"/>
      <c r="P102" s="400"/>
      <c r="Q102" s="400"/>
      <c r="R102" s="400"/>
      <c r="S102" s="400"/>
      <c r="T102" s="400"/>
      <c r="U102" s="400"/>
      <c r="V102" s="400"/>
      <c r="W102" s="400"/>
      <c r="X102" s="400"/>
      <c r="Y102" s="400"/>
      <c r="Z102" s="400"/>
      <c r="AA102" s="400"/>
    </row>
    <row r="103" spans="1:27" ht="13.5" customHeight="1" x14ac:dyDescent="0.15">
      <c r="A103" s="1"/>
      <c r="B103" s="10"/>
      <c r="C103" s="10"/>
      <c r="D103" s="392" t="s">
        <v>479</v>
      </c>
      <c r="E103" s="560" t="s">
        <v>403</v>
      </c>
      <c r="F103" s="560"/>
      <c r="G103" s="560"/>
      <c r="H103" s="560"/>
      <c r="I103" s="560"/>
      <c r="J103" s="560"/>
      <c r="K103" s="560"/>
      <c r="L103" s="560"/>
      <c r="M103" s="560"/>
      <c r="N103" s="560"/>
      <c r="O103" s="560"/>
      <c r="P103" s="560"/>
      <c r="Q103" s="560"/>
      <c r="R103" s="560"/>
      <c r="S103" s="560"/>
      <c r="T103" s="560"/>
      <c r="U103" s="560"/>
      <c r="V103" s="560"/>
      <c r="W103" s="560"/>
      <c r="X103" s="560"/>
      <c r="Y103" s="560"/>
      <c r="Z103" s="560"/>
      <c r="AA103" s="560"/>
    </row>
    <row r="104" spans="1:27" ht="13.5" customHeight="1" x14ac:dyDescent="0.15">
      <c r="A104" s="1"/>
      <c r="B104" s="10"/>
      <c r="C104" s="10"/>
      <c r="D104" s="352"/>
      <c r="E104" s="560"/>
      <c r="F104" s="560"/>
      <c r="G104" s="560"/>
      <c r="H104" s="560"/>
      <c r="I104" s="560"/>
      <c r="J104" s="560"/>
      <c r="K104" s="560"/>
      <c r="L104" s="560"/>
      <c r="M104" s="560"/>
      <c r="N104" s="560"/>
      <c r="O104" s="560"/>
      <c r="P104" s="560"/>
      <c r="Q104" s="560"/>
      <c r="R104" s="560"/>
      <c r="S104" s="560"/>
      <c r="T104" s="560"/>
      <c r="U104" s="560"/>
      <c r="V104" s="560"/>
      <c r="W104" s="560"/>
      <c r="X104" s="560"/>
      <c r="Y104" s="560"/>
      <c r="Z104" s="560"/>
      <c r="AA104" s="560"/>
    </row>
    <row r="105" spans="1:27" ht="13.5" customHeight="1" x14ac:dyDescent="0.15">
      <c r="A105" s="1"/>
      <c r="B105" s="10"/>
      <c r="C105" s="10"/>
      <c r="D105" s="352" t="s">
        <v>202</v>
      </c>
      <c r="E105" s="585" t="s">
        <v>404</v>
      </c>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row>
    <row r="106" spans="1:27" ht="13.5" customHeight="1" x14ac:dyDescent="0.15">
      <c r="A106" s="1"/>
      <c r="B106" s="10"/>
      <c r="C106" s="10"/>
      <c r="D106" s="352"/>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row>
    <row r="107" spans="1:27" ht="13.5" customHeight="1" x14ac:dyDescent="0.15">
      <c r="A107" s="1"/>
      <c r="B107" s="10"/>
      <c r="C107" s="10"/>
      <c r="D107" s="352"/>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row>
    <row r="108" spans="1:27" ht="13.5" customHeight="1" x14ac:dyDescent="0.15">
      <c r="A108" s="1"/>
      <c r="B108" s="10"/>
      <c r="C108" s="10" t="s">
        <v>488</v>
      </c>
      <c r="D108" s="352" t="s">
        <v>211</v>
      </c>
      <c r="E108" s="401"/>
      <c r="F108" s="401"/>
      <c r="G108" s="401"/>
      <c r="H108" s="401"/>
      <c r="I108" s="401"/>
      <c r="J108" s="401"/>
      <c r="K108" s="401"/>
      <c r="L108" s="401"/>
      <c r="M108" s="401"/>
      <c r="N108" s="401"/>
      <c r="O108" s="401"/>
      <c r="P108" s="401"/>
      <c r="Q108" s="401"/>
      <c r="R108" s="401"/>
      <c r="S108" s="401"/>
      <c r="T108" s="401"/>
      <c r="U108" s="401"/>
      <c r="V108" s="401"/>
      <c r="W108" s="401"/>
      <c r="X108" s="401"/>
      <c r="Y108" s="401"/>
      <c r="Z108" s="401"/>
      <c r="AA108" s="401"/>
    </row>
    <row r="109" spans="1:27" ht="13.5" customHeight="1" x14ac:dyDescent="0.15">
      <c r="A109" s="1"/>
      <c r="B109" s="10"/>
      <c r="C109" s="10"/>
      <c r="D109" s="352" t="s">
        <v>202</v>
      </c>
      <c r="E109" s="235" t="s">
        <v>405</v>
      </c>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row>
    <row r="110" spans="1:27" ht="13.5" customHeight="1" x14ac:dyDescent="0.15">
      <c r="A110" s="1"/>
      <c r="B110" s="10"/>
      <c r="C110" s="10"/>
      <c r="D110" s="352" t="s">
        <v>479</v>
      </c>
      <c r="E110" s="585" t="s">
        <v>531</v>
      </c>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row>
    <row r="111" spans="1:27" ht="13.5" customHeight="1" x14ac:dyDescent="0.15">
      <c r="A111" s="1"/>
      <c r="B111" s="10"/>
      <c r="C111" s="10"/>
      <c r="D111" s="352"/>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row>
    <row r="112" spans="1:27" ht="6" customHeight="1" x14ac:dyDescent="0.15">
      <c r="A112" s="1"/>
      <c r="B112" s="10"/>
      <c r="C112" s="10"/>
      <c r="D112" s="352"/>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row>
    <row r="113" spans="1:27" ht="13.5" customHeight="1" x14ac:dyDescent="0.15">
      <c r="A113" s="1" t="s">
        <v>478</v>
      </c>
      <c r="B113" s="10"/>
      <c r="C113" s="256" t="s">
        <v>246</v>
      </c>
      <c r="D113" s="352"/>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row>
    <row r="114" spans="1:27" ht="5.25" customHeight="1" x14ac:dyDescent="0.15">
      <c r="A114" s="1"/>
      <c r="B114" s="10"/>
      <c r="C114" s="88"/>
      <c r="D114" s="352"/>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row>
    <row r="115" spans="1:27" ht="13.5" customHeight="1" x14ac:dyDescent="0.15">
      <c r="A115" s="1"/>
      <c r="B115" s="1" t="s">
        <v>360</v>
      </c>
      <c r="C115" s="10" t="s">
        <v>215</v>
      </c>
      <c r="D115" s="352"/>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row>
    <row r="116" spans="1:27" ht="13.5" customHeight="1" x14ac:dyDescent="0.15">
      <c r="A116" s="10"/>
      <c r="B116" s="10"/>
      <c r="C116" s="352" t="s">
        <v>362</v>
      </c>
      <c r="D116" s="235" t="s">
        <v>406</v>
      </c>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row>
    <row r="117" spans="1:27" ht="13.5" customHeight="1" x14ac:dyDescent="0.15">
      <c r="A117" s="10"/>
      <c r="B117" s="10"/>
      <c r="C117" s="352" t="s">
        <v>365</v>
      </c>
      <c r="D117" s="235" t="s">
        <v>217</v>
      </c>
      <c r="E117" s="235"/>
      <c r="F117" s="235"/>
      <c r="G117" s="235"/>
      <c r="H117" s="235"/>
      <c r="I117" s="235"/>
      <c r="J117" s="235"/>
      <c r="K117" s="235"/>
      <c r="L117" s="235"/>
      <c r="M117" s="235"/>
      <c r="N117" s="235"/>
      <c r="O117" s="235"/>
      <c r="P117" s="235"/>
      <c r="Q117" s="235"/>
      <c r="R117" s="235"/>
      <c r="S117" s="235"/>
      <c r="T117" s="235"/>
      <c r="U117" s="372"/>
      <c r="V117" s="93"/>
      <c r="W117" s="93"/>
      <c r="X117" s="93"/>
      <c r="Y117" s="93"/>
      <c r="Z117" s="93"/>
      <c r="AA117" s="93"/>
    </row>
    <row r="118" spans="1:27" ht="13.5" customHeight="1" x14ac:dyDescent="0.15">
      <c r="A118" s="10"/>
      <c r="B118" s="10"/>
      <c r="C118" s="352" t="s">
        <v>480</v>
      </c>
      <c r="D118" s="585" t="s">
        <v>407</v>
      </c>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row>
    <row r="119" spans="1:27" ht="13.5" customHeight="1" x14ac:dyDescent="0.15">
      <c r="A119" s="10"/>
      <c r="B119" s="10"/>
      <c r="C119" s="352"/>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row>
    <row r="120" spans="1:27" ht="13.5" customHeight="1" x14ac:dyDescent="0.15">
      <c r="A120" s="10"/>
      <c r="B120" s="10"/>
      <c r="C120" s="352" t="s">
        <v>481</v>
      </c>
      <c r="D120" s="560" t="s">
        <v>408</v>
      </c>
      <c r="E120" s="560"/>
      <c r="F120" s="560"/>
      <c r="G120" s="560"/>
      <c r="H120" s="560"/>
      <c r="I120" s="560"/>
      <c r="J120" s="560"/>
      <c r="K120" s="560"/>
      <c r="L120" s="560"/>
      <c r="M120" s="560"/>
      <c r="N120" s="560"/>
      <c r="O120" s="560"/>
      <c r="P120" s="560"/>
      <c r="Q120" s="560"/>
      <c r="R120" s="560"/>
      <c r="S120" s="560"/>
      <c r="T120" s="560"/>
      <c r="U120" s="560"/>
      <c r="V120" s="560"/>
      <c r="W120" s="560"/>
      <c r="X120" s="560"/>
      <c r="Y120" s="560"/>
      <c r="Z120" s="560"/>
      <c r="AA120" s="560"/>
    </row>
    <row r="121" spans="1:27" ht="13.5" customHeight="1" x14ac:dyDescent="0.15">
      <c r="A121" s="10"/>
      <c r="B121" s="10"/>
      <c r="C121" s="352"/>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row>
    <row r="122" spans="1:27" ht="13.5" customHeight="1" x14ac:dyDescent="0.15">
      <c r="A122" s="10"/>
      <c r="B122" s="10"/>
      <c r="C122" s="352"/>
      <c r="D122" s="560"/>
      <c r="E122" s="560"/>
      <c r="F122" s="560"/>
      <c r="G122" s="560"/>
      <c r="H122" s="560"/>
      <c r="I122" s="560"/>
      <c r="J122" s="560"/>
      <c r="K122" s="560"/>
      <c r="L122" s="560"/>
      <c r="M122" s="560"/>
      <c r="N122" s="560"/>
      <c r="O122" s="560"/>
      <c r="P122" s="560"/>
      <c r="Q122" s="560"/>
      <c r="R122" s="560"/>
      <c r="S122" s="560"/>
      <c r="T122" s="560"/>
      <c r="U122" s="560"/>
      <c r="V122" s="560"/>
      <c r="W122" s="560"/>
      <c r="X122" s="560"/>
      <c r="Y122" s="560"/>
      <c r="Z122" s="560"/>
      <c r="AA122" s="560"/>
    </row>
    <row r="123" spans="1:27" ht="13.5" customHeight="1" x14ac:dyDescent="0.15">
      <c r="A123" s="10"/>
      <c r="B123" s="10"/>
      <c r="C123" s="352"/>
      <c r="D123" s="402" t="s">
        <v>409</v>
      </c>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row>
    <row r="124" spans="1:27" ht="13.5" customHeight="1" x14ac:dyDescent="0.15">
      <c r="A124" s="10"/>
      <c r="B124" s="10"/>
      <c r="C124" s="352" t="s">
        <v>482</v>
      </c>
      <c r="D124" s="400" t="s">
        <v>269</v>
      </c>
      <c r="E124" s="400"/>
      <c r="F124" s="400"/>
      <c r="G124" s="400"/>
      <c r="H124" s="400"/>
      <c r="I124" s="400"/>
      <c r="J124" s="400"/>
      <c r="K124" s="400"/>
      <c r="L124" s="400"/>
      <c r="M124" s="400"/>
      <c r="N124" s="400"/>
      <c r="O124" s="400"/>
      <c r="P124" s="400"/>
      <c r="Q124" s="400"/>
      <c r="R124" s="400"/>
      <c r="S124" s="400"/>
      <c r="T124" s="400"/>
      <c r="U124" s="400"/>
      <c r="V124" s="400"/>
      <c r="W124" s="400"/>
      <c r="X124" s="400"/>
      <c r="Y124" s="400"/>
      <c r="Z124" s="400"/>
      <c r="AA124" s="400"/>
    </row>
    <row r="125" spans="1:27" ht="13.5" customHeight="1" x14ac:dyDescent="0.15">
      <c r="A125" s="10"/>
      <c r="B125" s="10"/>
      <c r="C125" s="352" t="s">
        <v>483</v>
      </c>
      <c r="D125" s="124"/>
      <c r="E125" s="403"/>
      <c r="F125" s="400" t="s">
        <v>275</v>
      </c>
      <c r="G125" s="400"/>
      <c r="H125" s="400"/>
      <c r="I125" s="400"/>
      <c r="J125" s="400"/>
      <c r="K125" s="400"/>
      <c r="L125" s="400"/>
      <c r="M125" s="400"/>
      <c r="N125" s="400"/>
      <c r="O125" s="400"/>
      <c r="P125" s="400"/>
      <c r="Q125" s="400"/>
      <c r="R125" s="400"/>
      <c r="S125" s="400"/>
      <c r="T125" s="400"/>
      <c r="U125" s="400"/>
      <c r="V125" s="400"/>
      <c r="W125" s="400"/>
      <c r="X125" s="400"/>
      <c r="Y125" s="400"/>
      <c r="Z125" s="400"/>
      <c r="AA125" s="400"/>
    </row>
    <row r="126" spans="1:27" ht="13.5" customHeight="1" x14ac:dyDescent="0.15">
      <c r="A126" s="10"/>
      <c r="B126" s="10"/>
      <c r="C126" s="352" t="s">
        <v>484</v>
      </c>
      <c r="D126" s="94" t="s">
        <v>622</v>
      </c>
      <c r="E126" s="400"/>
      <c r="F126" s="400"/>
      <c r="G126" s="400"/>
      <c r="H126" s="400"/>
      <c r="I126" s="400"/>
      <c r="J126" s="400"/>
      <c r="K126" s="400"/>
      <c r="L126" s="400"/>
      <c r="M126" s="400"/>
      <c r="N126" s="400"/>
      <c r="O126" s="400"/>
      <c r="P126" s="400"/>
      <c r="Q126" s="400"/>
      <c r="R126" s="400"/>
      <c r="S126" s="400"/>
      <c r="T126" s="400"/>
      <c r="U126" s="400"/>
      <c r="V126" s="400"/>
      <c r="W126" s="400"/>
      <c r="X126" s="400"/>
      <c r="Y126" s="400"/>
      <c r="Z126" s="400"/>
      <c r="AA126" s="400"/>
    </row>
    <row r="127" spans="1:27" ht="13.5" customHeight="1" x14ac:dyDescent="0.15">
      <c r="A127" s="10"/>
      <c r="B127" s="10"/>
      <c r="C127" s="352" t="s">
        <v>486</v>
      </c>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row>
    <row r="128" spans="1:27" ht="13.5" customHeight="1" x14ac:dyDescent="0.15">
      <c r="A128" s="10"/>
      <c r="B128" s="1" t="s">
        <v>473</v>
      </c>
      <c r="C128" s="352" t="s">
        <v>216</v>
      </c>
      <c r="D128" s="352"/>
      <c r="E128" s="352"/>
      <c r="F128" s="352"/>
      <c r="G128" s="352"/>
      <c r="H128" s="352"/>
      <c r="I128" s="352"/>
      <c r="J128" s="352"/>
      <c r="K128" s="352"/>
      <c r="L128" s="352"/>
      <c r="M128" s="352"/>
      <c r="N128" s="352"/>
      <c r="O128" s="352"/>
      <c r="P128" s="352"/>
      <c r="Q128" s="352"/>
      <c r="R128" s="352"/>
      <c r="S128" s="352"/>
      <c r="T128" s="352"/>
      <c r="U128" s="368"/>
      <c r="V128" s="82"/>
      <c r="W128" s="82"/>
      <c r="X128" s="82"/>
      <c r="Y128" s="82"/>
      <c r="Z128" s="82"/>
      <c r="AA128" s="82"/>
    </row>
    <row r="129" spans="1:27" ht="13.5" customHeight="1" x14ac:dyDescent="0.15">
      <c r="A129" s="10"/>
      <c r="B129" s="10"/>
      <c r="C129" s="352" t="s">
        <v>362</v>
      </c>
      <c r="D129" s="235" t="s">
        <v>410</v>
      </c>
      <c r="E129" s="235"/>
      <c r="F129" s="235"/>
      <c r="G129" s="235"/>
      <c r="H129" s="235"/>
      <c r="I129" s="235"/>
      <c r="J129" s="235"/>
      <c r="K129" s="235"/>
      <c r="L129" s="235"/>
      <c r="M129" s="235"/>
      <c r="N129" s="235"/>
      <c r="O129" s="235"/>
      <c r="P129" s="235"/>
      <c r="Q129" s="235"/>
      <c r="R129" s="235"/>
      <c r="S129" s="235"/>
      <c r="T129" s="235"/>
      <c r="U129" s="372"/>
      <c r="V129" s="93"/>
      <c r="W129" s="93"/>
      <c r="X129" s="93"/>
      <c r="Y129" s="93"/>
      <c r="Z129" s="93"/>
      <c r="AA129" s="93"/>
    </row>
    <row r="130" spans="1:27" ht="13.5" customHeight="1" x14ac:dyDescent="0.15">
      <c r="A130" s="10"/>
      <c r="B130" s="10"/>
      <c r="C130" s="404" t="s">
        <v>365</v>
      </c>
      <c r="D130" s="645" t="s">
        <v>462</v>
      </c>
      <c r="E130" s="645"/>
      <c r="F130" s="645"/>
      <c r="G130" s="645"/>
      <c r="H130" s="645"/>
      <c r="I130" s="645"/>
      <c r="J130" s="645"/>
      <c r="K130" s="645"/>
      <c r="L130" s="645"/>
      <c r="M130" s="645"/>
      <c r="N130" s="645"/>
      <c r="O130" s="645"/>
      <c r="P130" s="645"/>
      <c r="Q130" s="645"/>
      <c r="R130" s="645"/>
      <c r="S130" s="645"/>
      <c r="T130" s="645"/>
      <c r="U130" s="645"/>
      <c r="V130" s="645"/>
      <c r="W130" s="645"/>
      <c r="X130" s="645"/>
      <c r="Y130" s="645"/>
      <c r="Z130" s="645"/>
      <c r="AA130" s="645"/>
    </row>
    <row r="131" spans="1:27" ht="13.5" customHeight="1" x14ac:dyDescent="0.15">
      <c r="A131" s="10"/>
      <c r="B131" s="10"/>
      <c r="C131" s="404"/>
      <c r="D131" s="645"/>
      <c r="E131" s="645"/>
      <c r="F131" s="645"/>
      <c r="G131" s="645"/>
      <c r="H131" s="645"/>
      <c r="I131" s="645"/>
      <c r="J131" s="645"/>
      <c r="K131" s="645"/>
      <c r="L131" s="645"/>
      <c r="M131" s="645"/>
      <c r="N131" s="645"/>
      <c r="O131" s="645"/>
      <c r="P131" s="645"/>
      <c r="Q131" s="645"/>
      <c r="R131" s="645"/>
      <c r="S131" s="645"/>
      <c r="T131" s="645"/>
      <c r="U131" s="645"/>
      <c r="V131" s="645"/>
      <c r="W131" s="645"/>
      <c r="X131" s="645"/>
      <c r="Y131" s="645"/>
      <c r="Z131" s="645"/>
      <c r="AA131" s="645"/>
    </row>
    <row r="132" spans="1:27" ht="13.5" customHeight="1" x14ac:dyDescent="0.15">
      <c r="A132" s="10"/>
      <c r="B132" s="10"/>
      <c r="C132" s="352" t="s">
        <v>480</v>
      </c>
      <c r="D132" s="352" t="s">
        <v>613</v>
      </c>
      <c r="E132" s="352"/>
      <c r="F132" s="352"/>
      <c r="G132" s="352"/>
      <c r="H132" s="352"/>
      <c r="I132" s="352"/>
      <c r="J132" s="352"/>
      <c r="K132" s="352"/>
      <c r="L132" s="352"/>
      <c r="M132" s="352"/>
      <c r="N132" s="352"/>
      <c r="O132" s="352"/>
      <c r="P132" s="352"/>
      <c r="Q132" s="352"/>
      <c r="R132" s="352"/>
      <c r="S132" s="352"/>
      <c r="T132" s="352"/>
      <c r="U132" s="368"/>
      <c r="V132" s="82"/>
      <c r="W132" s="82"/>
      <c r="X132" s="82"/>
      <c r="Y132" s="82"/>
      <c r="Z132" s="82"/>
      <c r="AA132" s="82"/>
    </row>
    <row r="133" spans="1:27" ht="13.5" customHeight="1" x14ac:dyDescent="0.15">
      <c r="A133" s="10"/>
      <c r="B133" s="10"/>
      <c r="C133" s="352"/>
      <c r="D133" s="352" t="s">
        <v>202</v>
      </c>
      <c r="E133" s="235" t="s">
        <v>623</v>
      </c>
      <c r="F133" s="235"/>
      <c r="G133" s="235"/>
      <c r="H133" s="235"/>
      <c r="I133" s="235"/>
      <c r="J133" s="235"/>
      <c r="K133" s="235"/>
      <c r="L133" s="235"/>
      <c r="M133" s="235"/>
      <c r="N133" s="235"/>
      <c r="O133" s="235"/>
      <c r="P133" s="235"/>
      <c r="Q133" s="235"/>
      <c r="R133" s="235"/>
      <c r="S133" s="235"/>
      <c r="T133" s="235"/>
      <c r="U133" s="372"/>
      <c r="V133" s="93"/>
      <c r="W133" s="93"/>
      <c r="X133" s="93"/>
      <c r="Y133" s="93"/>
      <c r="Z133" s="93"/>
      <c r="AA133" s="93"/>
    </row>
    <row r="134" spans="1:27" ht="13.5" customHeight="1" x14ac:dyDescent="0.15">
      <c r="A134" s="10"/>
      <c r="B134" s="10"/>
      <c r="C134" s="352"/>
      <c r="D134" s="352" t="s">
        <v>479</v>
      </c>
      <c r="E134" s="235" t="s">
        <v>411</v>
      </c>
      <c r="F134" s="235"/>
      <c r="G134" s="235"/>
      <c r="H134" s="235"/>
      <c r="I134" s="235"/>
      <c r="J134" s="235"/>
      <c r="K134" s="235"/>
      <c r="L134" s="235"/>
      <c r="M134" s="235"/>
      <c r="N134" s="235"/>
      <c r="O134" s="235"/>
      <c r="P134" s="235"/>
      <c r="Q134" s="235"/>
      <c r="R134" s="235"/>
      <c r="S134" s="235"/>
      <c r="T134" s="235"/>
      <c r="U134" s="372"/>
      <c r="V134" s="93"/>
      <c r="W134" s="93"/>
      <c r="X134" s="93"/>
      <c r="Y134" s="93"/>
      <c r="Z134" s="93"/>
      <c r="AA134" s="93"/>
    </row>
    <row r="135" spans="1:27" ht="13.5" customHeight="1" x14ac:dyDescent="0.15">
      <c r="A135" s="10"/>
      <c r="B135" s="10"/>
      <c r="C135" s="352"/>
      <c r="D135" s="352" t="s">
        <v>479</v>
      </c>
      <c r="E135" s="235" t="s">
        <v>624</v>
      </c>
      <c r="F135" s="235"/>
      <c r="G135" s="235"/>
      <c r="H135" s="235"/>
      <c r="I135" s="235"/>
      <c r="J135" s="235"/>
      <c r="K135" s="235"/>
      <c r="L135" s="235"/>
      <c r="M135" s="235"/>
      <c r="N135" s="235"/>
      <c r="O135" s="235"/>
      <c r="P135" s="235"/>
      <c r="Q135" s="235"/>
      <c r="R135" s="235"/>
      <c r="S135" s="235"/>
      <c r="T135" s="235"/>
      <c r="U135" s="372"/>
      <c r="V135" s="93"/>
      <c r="W135" s="93"/>
      <c r="X135" s="93"/>
      <c r="Y135" s="93"/>
      <c r="Z135" s="93"/>
      <c r="AA135" s="93"/>
    </row>
    <row r="136" spans="1:27" ht="13.5" customHeight="1" x14ac:dyDescent="0.15">
      <c r="A136" s="10"/>
      <c r="B136" s="10"/>
      <c r="C136" s="352"/>
      <c r="D136" s="352" t="s">
        <v>479</v>
      </c>
      <c r="E136" s="235" t="s">
        <v>625</v>
      </c>
      <c r="F136" s="235"/>
      <c r="G136" s="235"/>
      <c r="H136" s="235"/>
      <c r="I136" s="235"/>
      <c r="J136" s="235"/>
      <c r="K136" s="235"/>
      <c r="L136" s="235"/>
      <c r="M136" s="235"/>
      <c r="N136" s="235"/>
      <c r="O136" s="235"/>
      <c r="P136" s="235"/>
      <c r="Q136" s="235"/>
      <c r="R136" s="235"/>
      <c r="S136" s="235"/>
      <c r="T136" s="235"/>
      <c r="U136" s="372"/>
      <c r="V136" s="93"/>
      <c r="W136" s="93"/>
      <c r="X136" s="93"/>
      <c r="Y136" s="93"/>
      <c r="Z136" s="93"/>
      <c r="AA136" s="93"/>
    </row>
    <row r="137" spans="1:27" ht="13.5" customHeight="1" x14ac:dyDescent="0.15">
      <c r="A137" s="10"/>
      <c r="B137" s="10"/>
      <c r="C137" s="352" t="s">
        <v>481</v>
      </c>
      <c r="D137" s="352" t="s">
        <v>626</v>
      </c>
      <c r="E137" s="352"/>
      <c r="F137" s="352"/>
      <c r="G137" s="352"/>
      <c r="H137" s="352"/>
      <c r="I137" s="352"/>
      <c r="J137" s="352"/>
      <c r="K137" s="352"/>
      <c r="L137" s="352"/>
      <c r="M137" s="352"/>
      <c r="N137" s="352"/>
      <c r="O137" s="352"/>
      <c r="P137" s="352"/>
      <c r="Q137" s="352"/>
      <c r="R137" s="352"/>
      <c r="S137" s="352"/>
      <c r="T137" s="352"/>
      <c r="U137" s="368"/>
      <c r="V137" s="82"/>
      <c r="W137" s="82"/>
      <c r="X137" s="82"/>
      <c r="Y137" s="82"/>
      <c r="Z137" s="82"/>
      <c r="AA137" s="82"/>
    </row>
    <row r="138" spans="1:27" ht="13.5" customHeight="1" x14ac:dyDescent="0.15">
      <c r="A138" s="10"/>
      <c r="B138" s="10"/>
      <c r="C138" s="352"/>
      <c r="D138" s="352" t="s">
        <v>202</v>
      </c>
      <c r="E138" s="235" t="s">
        <v>627</v>
      </c>
      <c r="F138" s="235"/>
      <c r="G138" s="235"/>
      <c r="H138" s="235"/>
      <c r="I138" s="235"/>
      <c r="J138" s="235"/>
      <c r="K138" s="235"/>
      <c r="L138" s="235"/>
      <c r="M138" s="235"/>
      <c r="N138" s="235"/>
      <c r="O138" s="235"/>
      <c r="P138" s="235"/>
      <c r="Q138" s="235"/>
      <c r="R138" s="235"/>
      <c r="S138" s="235"/>
      <c r="T138" s="235"/>
      <c r="U138" s="372"/>
      <c r="V138" s="93"/>
      <c r="W138" s="93"/>
      <c r="X138" s="93"/>
      <c r="Y138" s="93"/>
      <c r="Z138" s="93"/>
      <c r="AA138" s="93"/>
    </row>
    <row r="139" spans="1:27" ht="13.5" customHeight="1" x14ac:dyDescent="0.15">
      <c r="A139" s="10"/>
      <c r="B139" s="10"/>
      <c r="C139" s="352"/>
      <c r="D139" s="352" t="s">
        <v>479</v>
      </c>
      <c r="E139" s="560" t="s">
        <v>628</v>
      </c>
      <c r="F139" s="560"/>
      <c r="G139" s="560"/>
      <c r="H139" s="560"/>
      <c r="I139" s="560"/>
      <c r="J139" s="560"/>
      <c r="K139" s="560"/>
      <c r="L139" s="560"/>
      <c r="M139" s="560"/>
      <c r="N139" s="560"/>
      <c r="O139" s="560"/>
      <c r="P139" s="560"/>
      <c r="Q139" s="560"/>
      <c r="R139" s="560"/>
      <c r="S139" s="560"/>
      <c r="T139" s="560"/>
      <c r="U139" s="560"/>
      <c r="V139" s="560"/>
      <c r="W139" s="560"/>
      <c r="X139" s="560"/>
      <c r="Y139" s="560"/>
      <c r="Z139" s="560"/>
      <c r="AA139" s="560"/>
    </row>
    <row r="140" spans="1:27" ht="13.5" customHeight="1" x14ac:dyDescent="0.15">
      <c r="A140" s="10"/>
      <c r="B140" s="10"/>
      <c r="C140" s="352"/>
      <c r="D140" s="352"/>
      <c r="E140" s="560"/>
      <c r="F140" s="560"/>
      <c r="G140" s="560"/>
      <c r="H140" s="560"/>
      <c r="I140" s="560"/>
      <c r="J140" s="560"/>
      <c r="K140" s="560"/>
      <c r="L140" s="560"/>
      <c r="M140" s="560"/>
      <c r="N140" s="560"/>
      <c r="O140" s="560"/>
      <c r="P140" s="560"/>
      <c r="Q140" s="560"/>
      <c r="R140" s="560"/>
      <c r="S140" s="560"/>
      <c r="T140" s="560"/>
      <c r="U140" s="560"/>
      <c r="V140" s="560"/>
      <c r="W140" s="560"/>
      <c r="X140" s="560"/>
      <c r="Y140" s="560"/>
      <c r="Z140" s="560"/>
      <c r="AA140" s="560"/>
    </row>
    <row r="141" spans="1:27" ht="13.5" customHeight="1" x14ac:dyDescent="0.15">
      <c r="A141" s="10"/>
      <c r="B141" s="10"/>
      <c r="C141" s="352"/>
      <c r="D141" s="352" t="s">
        <v>479</v>
      </c>
      <c r="E141" s="235" t="s">
        <v>629</v>
      </c>
      <c r="F141" s="235"/>
      <c r="G141" s="235"/>
      <c r="H141" s="235"/>
      <c r="I141" s="235"/>
      <c r="J141" s="235"/>
      <c r="K141" s="235"/>
      <c r="L141" s="235"/>
      <c r="M141" s="235"/>
      <c r="N141" s="235"/>
      <c r="O141" s="235"/>
      <c r="P141" s="235"/>
      <c r="Q141" s="235"/>
      <c r="R141" s="235"/>
      <c r="S141" s="235"/>
      <c r="T141" s="235"/>
      <c r="U141" s="372"/>
      <c r="V141" s="93"/>
      <c r="W141" s="93"/>
      <c r="X141" s="93"/>
      <c r="Y141" s="93"/>
      <c r="Z141" s="93"/>
      <c r="AA141" s="93"/>
    </row>
    <row r="142" spans="1:27" ht="13.5" customHeight="1" x14ac:dyDescent="0.15">
      <c r="A142" s="10"/>
      <c r="B142" s="10"/>
      <c r="C142" s="352"/>
      <c r="D142" s="352" t="s">
        <v>479</v>
      </c>
      <c r="E142" s="560" t="s">
        <v>641</v>
      </c>
      <c r="F142" s="560"/>
      <c r="G142" s="560"/>
      <c r="H142" s="560"/>
      <c r="I142" s="560"/>
      <c r="J142" s="560"/>
      <c r="K142" s="560"/>
      <c r="L142" s="560"/>
      <c r="M142" s="560"/>
      <c r="N142" s="560"/>
      <c r="O142" s="560"/>
      <c r="P142" s="560"/>
      <c r="Q142" s="560"/>
      <c r="R142" s="560"/>
      <c r="S142" s="560"/>
      <c r="T142" s="560"/>
      <c r="U142" s="560"/>
      <c r="V142" s="560"/>
      <c r="W142" s="560"/>
      <c r="X142" s="560"/>
      <c r="Y142" s="560"/>
      <c r="Z142" s="560"/>
      <c r="AA142" s="560"/>
    </row>
    <row r="143" spans="1:27" ht="13.5" customHeight="1" x14ac:dyDescent="0.15">
      <c r="A143" s="10"/>
      <c r="B143" s="10"/>
      <c r="C143" s="352"/>
      <c r="D143" s="352"/>
      <c r="E143" s="560"/>
      <c r="F143" s="560"/>
      <c r="G143" s="560"/>
      <c r="H143" s="560"/>
      <c r="I143" s="560"/>
      <c r="J143" s="560"/>
      <c r="K143" s="560"/>
      <c r="L143" s="560"/>
      <c r="M143" s="560"/>
      <c r="N143" s="560"/>
      <c r="O143" s="560"/>
      <c r="P143" s="560"/>
      <c r="Q143" s="560"/>
      <c r="R143" s="560"/>
      <c r="S143" s="560"/>
      <c r="T143" s="560"/>
      <c r="U143" s="560"/>
      <c r="V143" s="560"/>
      <c r="W143" s="560"/>
      <c r="X143" s="560"/>
      <c r="Y143" s="560"/>
      <c r="Z143" s="560"/>
      <c r="AA143" s="560"/>
    </row>
    <row r="144" spans="1:27" ht="13.5" customHeight="1" x14ac:dyDescent="0.15">
      <c r="A144" s="10"/>
      <c r="B144" s="10"/>
      <c r="C144" s="352"/>
      <c r="D144" s="352" t="s">
        <v>479</v>
      </c>
      <c r="E144" s="235" t="s">
        <v>630</v>
      </c>
      <c r="F144" s="235"/>
      <c r="G144" s="235"/>
      <c r="H144" s="235"/>
      <c r="I144" s="235"/>
      <c r="J144" s="235"/>
      <c r="K144" s="235"/>
      <c r="L144" s="235"/>
      <c r="M144" s="235"/>
      <c r="N144" s="235"/>
      <c r="O144" s="235"/>
      <c r="P144" s="235"/>
      <c r="Q144" s="235"/>
      <c r="R144" s="235"/>
      <c r="S144" s="235"/>
      <c r="T144" s="235"/>
      <c r="U144" s="372"/>
      <c r="V144" s="93"/>
      <c r="W144" s="93"/>
      <c r="X144" s="93"/>
      <c r="Y144" s="93"/>
      <c r="Z144" s="93"/>
      <c r="AA144" s="93"/>
    </row>
    <row r="145" spans="1:27" ht="13.5" customHeight="1" x14ac:dyDescent="0.15">
      <c r="A145" s="10"/>
      <c r="B145" s="10"/>
      <c r="C145" s="352" t="s">
        <v>482</v>
      </c>
      <c r="D145" s="352" t="s">
        <v>322</v>
      </c>
      <c r="E145" s="352"/>
      <c r="F145" s="352"/>
      <c r="G145" s="352"/>
      <c r="H145" s="352"/>
      <c r="I145" s="352"/>
      <c r="J145" s="352"/>
      <c r="K145" s="352"/>
      <c r="L145" s="352"/>
      <c r="M145" s="352"/>
      <c r="N145" s="352"/>
      <c r="O145" s="352"/>
      <c r="P145" s="352"/>
      <c r="Q145" s="352"/>
      <c r="R145" s="352"/>
      <c r="S145" s="352"/>
      <c r="T145" s="352"/>
      <c r="U145" s="368"/>
      <c r="V145" s="82"/>
      <c r="W145" s="82"/>
      <c r="X145" s="82"/>
      <c r="Y145" s="82"/>
      <c r="Z145" s="82"/>
      <c r="AA145" s="82"/>
    </row>
    <row r="146" spans="1:27" ht="13.5" customHeight="1" x14ac:dyDescent="0.15">
      <c r="A146" s="10"/>
      <c r="B146" s="10"/>
      <c r="C146" s="352"/>
      <c r="D146" s="352" t="s">
        <v>479</v>
      </c>
      <c r="E146" s="235" t="s">
        <v>526</v>
      </c>
      <c r="F146" s="235"/>
      <c r="G146" s="352"/>
      <c r="H146" s="352"/>
      <c r="I146" s="352"/>
      <c r="J146" s="352"/>
      <c r="K146" s="352"/>
      <c r="L146" s="352"/>
      <c r="M146" s="352"/>
      <c r="N146" s="352"/>
      <c r="O146" s="352"/>
      <c r="P146" s="352"/>
      <c r="Q146" s="352"/>
      <c r="R146" s="352"/>
      <c r="S146" s="352"/>
      <c r="T146" s="352"/>
      <c r="U146" s="368"/>
      <c r="V146" s="82"/>
      <c r="W146" s="82"/>
      <c r="X146" s="82"/>
      <c r="Y146" s="82"/>
      <c r="Z146" s="82"/>
      <c r="AA146" s="82"/>
    </row>
    <row r="147" spans="1:27" ht="13.5" customHeight="1" x14ac:dyDescent="0.15">
      <c r="A147" s="10"/>
      <c r="B147" s="10"/>
      <c r="C147" s="352"/>
      <c r="D147" s="352"/>
      <c r="E147" s="405" t="s">
        <v>412</v>
      </c>
      <c r="F147" s="585" t="s">
        <v>413</v>
      </c>
      <c r="G147" s="585"/>
      <c r="H147" s="585"/>
      <c r="I147" s="585"/>
      <c r="J147" s="585"/>
      <c r="K147" s="585"/>
      <c r="L147" s="585"/>
      <c r="M147" s="585"/>
      <c r="N147" s="585"/>
      <c r="O147" s="585"/>
      <c r="P147" s="585"/>
      <c r="Q147" s="585"/>
      <c r="R147" s="585"/>
      <c r="S147" s="585"/>
      <c r="T147" s="585"/>
      <c r="U147" s="585"/>
      <c r="V147" s="585"/>
      <c r="W147" s="585"/>
      <c r="X147" s="585"/>
      <c r="Y147" s="585"/>
      <c r="Z147" s="585"/>
      <c r="AA147" s="585"/>
    </row>
    <row r="148" spans="1:27" ht="13.5" customHeight="1" x14ac:dyDescent="0.15">
      <c r="A148" s="10"/>
      <c r="B148" s="10"/>
      <c r="C148" s="352"/>
      <c r="D148" s="352"/>
      <c r="E148" s="23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row>
    <row r="149" spans="1:27" ht="13.5" customHeight="1" x14ac:dyDescent="0.15">
      <c r="A149" s="10"/>
      <c r="B149" s="10"/>
      <c r="C149" s="352"/>
      <c r="D149" s="352"/>
      <c r="E149" s="405" t="s">
        <v>412</v>
      </c>
      <c r="F149" s="235" t="s">
        <v>449</v>
      </c>
      <c r="G149" s="235"/>
      <c r="H149" s="235"/>
      <c r="I149" s="235"/>
      <c r="J149" s="235"/>
      <c r="K149" s="235"/>
      <c r="L149" s="235"/>
      <c r="M149" s="235"/>
      <c r="N149" s="235"/>
      <c r="O149" s="235"/>
      <c r="P149" s="235"/>
      <c r="Q149" s="235"/>
      <c r="R149" s="235"/>
      <c r="S149" s="235"/>
      <c r="T149" s="235"/>
      <c r="U149" s="235"/>
      <c r="V149" s="235"/>
      <c r="W149" s="235"/>
      <c r="X149" s="235"/>
      <c r="Y149" s="235"/>
      <c r="Z149" s="235"/>
      <c r="AA149" s="235"/>
    </row>
    <row r="150" spans="1:27" ht="13.5" customHeight="1" x14ac:dyDescent="0.15">
      <c r="A150" s="10"/>
      <c r="B150" s="10"/>
      <c r="C150" s="352"/>
      <c r="D150" s="352" t="s">
        <v>479</v>
      </c>
      <c r="E150" s="585" t="s">
        <v>631</v>
      </c>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row>
    <row r="151" spans="1:27" ht="13.5" customHeight="1" x14ac:dyDescent="0.15">
      <c r="A151" s="10"/>
      <c r="B151" s="10"/>
      <c r="C151" s="352"/>
      <c r="D151" s="352"/>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row>
    <row r="152" spans="1:27" ht="13.5" customHeight="1" x14ac:dyDescent="0.15">
      <c r="A152" s="10"/>
      <c r="B152" s="10"/>
      <c r="C152" s="352"/>
      <c r="D152" s="352"/>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row>
    <row r="153" spans="1:27" s="448" customFormat="1" ht="13.5" customHeight="1" x14ac:dyDescent="0.15">
      <c r="A153" s="446"/>
      <c r="B153" s="446"/>
      <c r="C153" s="407" t="s">
        <v>483</v>
      </c>
      <c r="D153" s="407" t="s">
        <v>612</v>
      </c>
      <c r="E153" s="407"/>
      <c r="F153" s="407"/>
      <c r="G153" s="407"/>
      <c r="H153" s="407"/>
      <c r="I153" s="407"/>
      <c r="J153" s="407"/>
      <c r="K153" s="407"/>
      <c r="L153" s="407"/>
      <c r="M153" s="407"/>
      <c r="N153" s="407"/>
      <c r="O153" s="407"/>
      <c r="P153" s="407"/>
      <c r="Q153" s="407"/>
      <c r="R153" s="407"/>
      <c r="S153" s="407"/>
      <c r="T153" s="407"/>
      <c r="U153" s="407"/>
      <c r="V153" s="450"/>
      <c r="W153" s="450"/>
      <c r="X153" s="450"/>
      <c r="Y153" s="450"/>
      <c r="Z153" s="450"/>
      <c r="AA153" s="450"/>
    </row>
    <row r="154" spans="1:27" s="448" customFormat="1" ht="13.5" customHeight="1" x14ac:dyDescent="0.15">
      <c r="A154" s="446"/>
      <c r="B154" s="446"/>
      <c r="C154" s="407"/>
      <c r="D154" s="406" t="s">
        <v>479</v>
      </c>
      <c r="E154" s="557" t="s">
        <v>638</v>
      </c>
      <c r="F154" s="557"/>
      <c r="G154" s="557"/>
      <c r="H154" s="557"/>
      <c r="I154" s="557"/>
      <c r="J154" s="557"/>
      <c r="K154" s="557"/>
      <c r="L154" s="557"/>
      <c r="M154" s="557"/>
      <c r="N154" s="557"/>
      <c r="O154" s="557"/>
      <c r="P154" s="557"/>
      <c r="Q154" s="557"/>
      <c r="R154" s="557"/>
      <c r="S154" s="557"/>
      <c r="T154" s="557"/>
      <c r="U154" s="557"/>
      <c r="V154" s="557"/>
      <c r="W154" s="557"/>
      <c r="X154" s="557"/>
      <c r="Y154" s="557"/>
      <c r="Z154" s="557"/>
      <c r="AA154" s="557"/>
    </row>
    <row r="155" spans="1:27" s="448" customFormat="1" ht="13.5" customHeight="1" x14ac:dyDescent="0.15">
      <c r="A155" s="446"/>
      <c r="B155" s="446"/>
      <c r="C155" s="450"/>
      <c r="D155" s="406"/>
      <c r="E155" s="558" t="s">
        <v>639</v>
      </c>
      <c r="F155" s="558"/>
      <c r="G155" s="558"/>
      <c r="H155" s="558"/>
      <c r="I155" s="558"/>
      <c r="J155" s="558"/>
      <c r="K155" s="558"/>
      <c r="L155" s="558"/>
      <c r="M155" s="558"/>
      <c r="N155" s="558"/>
      <c r="O155" s="558"/>
      <c r="P155" s="558"/>
      <c r="Q155" s="558"/>
      <c r="R155" s="558"/>
      <c r="S155" s="558"/>
      <c r="T155" s="558"/>
      <c r="U155" s="558"/>
      <c r="V155" s="558"/>
      <c r="W155" s="558"/>
      <c r="X155" s="558"/>
      <c r="Y155" s="558"/>
      <c r="Z155" s="558"/>
      <c r="AA155" s="558"/>
    </row>
    <row r="156" spans="1:27" s="448" customFormat="1" ht="13.5" customHeight="1" x14ac:dyDescent="0.15">
      <c r="A156" s="446"/>
      <c r="B156" s="446"/>
      <c r="C156" s="352" t="s">
        <v>484</v>
      </c>
      <c r="D156" s="447" t="s">
        <v>534</v>
      </c>
      <c r="E156" s="447"/>
      <c r="F156" s="447"/>
      <c r="G156" s="447"/>
      <c r="H156" s="447"/>
      <c r="I156" s="447"/>
      <c r="J156" s="447"/>
      <c r="K156" s="447"/>
      <c r="L156" s="447"/>
      <c r="M156" s="447"/>
      <c r="N156" s="447"/>
      <c r="O156" s="447"/>
      <c r="P156" s="447"/>
      <c r="Q156" s="447"/>
      <c r="R156" s="447"/>
      <c r="S156" s="447"/>
      <c r="T156" s="447"/>
      <c r="U156" s="447"/>
    </row>
    <row r="157" spans="1:27" s="448" customFormat="1" ht="13.5" customHeight="1" x14ac:dyDescent="0.15">
      <c r="A157" s="446"/>
      <c r="B157" s="446"/>
      <c r="C157" s="447"/>
      <c r="D157" s="449" t="s">
        <v>479</v>
      </c>
      <c r="E157" s="608" t="s">
        <v>572</v>
      </c>
      <c r="F157" s="608"/>
      <c r="G157" s="608"/>
      <c r="H157" s="608"/>
      <c r="I157" s="608"/>
      <c r="J157" s="608"/>
      <c r="K157" s="608"/>
      <c r="L157" s="608"/>
      <c r="M157" s="608"/>
      <c r="N157" s="608"/>
      <c r="O157" s="608"/>
      <c r="P157" s="608"/>
      <c r="Q157" s="608"/>
      <c r="R157" s="608"/>
      <c r="S157" s="608"/>
      <c r="T157" s="608"/>
      <c r="U157" s="608"/>
      <c r="V157" s="608"/>
      <c r="W157" s="608"/>
      <c r="X157" s="608"/>
      <c r="Y157" s="608"/>
      <c r="Z157" s="608"/>
      <c r="AA157" s="608"/>
    </row>
    <row r="158" spans="1:27" s="448" customFormat="1" ht="13.5" customHeight="1" x14ac:dyDescent="0.15">
      <c r="A158" s="446"/>
      <c r="B158" s="446"/>
      <c r="D158" s="449"/>
      <c r="E158" s="609" t="s">
        <v>571</v>
      </c>
      <c r="F158" s="609"/>
      <c r="G158" s="609"/>
      <c r="H158" s="609"/>
      <c r="I158" s="609"/>
      <c r="J158" s="609"/>
      <c r="K158" s="609"/>
      <c r="L158" s="609"/>
      <c r="M158" s="609"/>
      <c r="N158" s="609"/>
      <c r="O158" s="609"/>
      <c r="P158" s="609"/>
      <c r="Q158" s="609"/>
      <c r="R158" s="609"/>
      <c r="S158" s="609"/>
      <c r="T158" s="609"/>
      <c r="U158" s="609"/>
      <c r="V158" s="609"/>
      <c r="W158" s="609"/>
      <c r="X158" s="609"/>
      <c r="Y158" s="609"/>
      <c r="Z158" s="609"/>
      <c r="AA158" s="609"/>
    </row>
    <row r="159" spans="1:27" s="448" customFormat="1" ht="13.5" customHeight="1" x14ac:dyDescent="0.15">
      <c r="A159" s="446"/>
      <c r="B159" s="446"/>
      <c r="C159" s="447"/>
      <c r="D159" s="449"/>
      <c r="E159" s="609" t="s">
        <v>573</v>
      </c>
      <c r="F159" s="609"/>
      <c r="G159" s="609"/>
      <c r="H159" s="609"/>
      <c r="I159" s="609"/>
      <c r="J159" s="609"/>
      <c r="K159" s="609"/>
      <c r="L159" s="609"/>
      <c r="M159" s="609"/>
      <c r="N159" s="609"/>
      <c r="O159" s="609"/>
      <c r="P159" s="609"/>
      <c r="Q159" s="609"/>
      <c r="R159" s="609"/>
      <c r="S159" s="609"/>
      <c r="T159" s="609"/>
      <c r="U159" s="609"/>
      <c r="V159" s="609"/>
      <c r="W159" s="609"/>
      <c r="X159" s="609"/>
      <c r="Y159" s="609"/>
      <c r="Z159" s="609"/>
      <c r="AA159" s="609"/>
    </row>
    <row r="160" spans="1:27" s="448" customFormat="1" ht="13.5" customHeight="1" x14ac:dyDescent="0.15">
      <c r="A160" s="446"/>
      <c r="B160" s="446"/>
      <c r="C160" s="447"/>
      <c r="D160" s="449" t="s">
        <v>479</v>
      </c>
      <c r="E160" s="609" t="s">
        <v>637</v>
      </c>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row>
    <row r="161" spans="1:27" s="448" customFormat="1" ht="13.5" customHeight="1" x14ac:dyDescent="0.15">
      <c r="A161" s="446"/>
      <c r="B161" s="446"/>
      <c r="C161" s="447"/>
      <c r="D161" s="447"/>
      <c r="E161" s="609"/>
      <c r="F161" s="609"/>
      <c r="G161" s="609"/>
      <c r="H161" s="609"/>
      <c r="I161" s="609"/>
      <c r="J161" s="609"/>
      <c r="K161" s="609"/>
      <c r="L161" s="609"/>
      <c r="M161" s="609"/>
      <c r="N161" s="609"/>
      <c r="O161" s="609"/>
      <c r="P161" s="609"/>
      <c r="Q161" s="609"/>
      <c r="R161" s="609"/>
      <c r="S161" s="609"/>
      <c r="T161" s="609"/>
      <c r="U161" s="609"/>
      <c r="V161" s="609"/>
      <c r="W161" s="609"/>
      <c r="X161" s="609"/>
      <c r="Y161" s="609"/>
      <c r="Z161" s="609"/>
      <c r="AA161" s="609"/>
    </row>
    <row r="162" spans="1:27" s="448" customFormat="1" ht="13.5" customHeight="1" x14ac:dyDescent="0.15">
      <c r="A162" s="446"/>
      <c r="B162" s="446"/>
      <c r="C162" s="447"/>
      <c r="D162" s="447"/>
      <c r="E162" s="609"/>
      <c r="F162" s="609"/>
      <c r="G162" s="609"/>
      <c r="H162" s="609"/>
      <c r="I162" s="609"/>
      <c r="J162" s="609"/>
      <c r="K162" s="609"/>
      <c r="L162" s="609"/>
      <c r="M162" s="609"/>
      <c r="N162" s="609"/>
      <c r="O162" s="609"/>
      <c r="P162" s="609"/>
      <c r="Q162" s="609"/>
      <c r="R162" s="609"/>
      <c r="S162" s="609"/>
      <c r="T162" s="609"/>
      <c r="U162" s="609"/>
      <c r="V162" s="609"/>
      <c r="W162" s="609"/>
      <c r="X162" s="609"/>
      <c r="Y162" s="609"/>
      <c r="Z162" s="609"/>
      <c r="AA162" s="609"/>
    </row>
    <row r="163" spans="1:27" ht="13.5" customHeight="1" x14ac:dyDescent="0.15">
      <c r="A163" s="10"/>
      <c r="B163" s="10"/>
      <c r="C163" s="352" t="s">
        <v>486</v>
      </c>
      <c r="D163" s="352" t="s">
        <v>219</v>
      </c>
      <c r="E163" s="401"/>
      <c r="F163" s="401"/>
      <c r="G163" s="401"/>
      <c r="H163" s="401"/>
      <c r="I163" s="401"/>
      <c r="J163" s="401"/>
      <c r="K163" s="401"/>
      <c r="L163" s="401"/>
      <c r="M163" s="401"/>
      <c r="N163" s="401"/>
      <c r="O163" s="401"/>
      <c r="P163" s="401"/>
      <c r="Q163" s="401"/>
      <c r="R163" s="401"/>
      <c r="S163" s="401"/>
      <c r="T163" s="401"/>
      <c r="U163" s="401"/>
      <c r="V163" s="401"/>
      <c r="W163" s="401"/>
      <c r="X163" s="401"/>
      <c r="Y163" s="401"/>
      <c r="Z163" s="401"/>
      <c r="AA163" s="401"/>
    </row>
    <row r="164" spans="1:27" ht="13.5" customHeight="1" x14ac:dyDescent="0.15">
      <c r="A164" s="10"/>
      <c r="B164" s="10"/>
      <c r="C164" s="352"/>
      <c r="D164" s="352" t="s">
        <v>202</v>
      </c>
      <c r="E164" s="235" t="s">
        <v>414</v>
      </c>
      <c r="F164" s="235"/>
      <c r="G164" s="401"/>
      <c r="H164" s="401"/>
      <c r="I164" s="401"/>
      <c r="J164" s="401"/>
      <c r="K164" s="401"/>
      <c r="L164" s="401"/>
      <c r="M164" s="401"/>
      <c r="N164" s="401"/>
      <c r="O164" s="401"/>
      <c r="P164" s="401"/>
      <c r="Q164" s="401"/>
      <c r="R164" s="401"/>
      <c r="S164" s="401"/>
      <c r="T164" s="401"/>
      <c r="U164" s="401"/>
      <c r="V164" s="401"/>
      <c r="W164" s="401"/>
      <c r="X164" s="401"/>
      <c r="Y164" s="401"/>
      <c r="Z164" s="401"/>
      <c r="AA164" s="401"/>
    </row>
    <row r="165" spans="1:27" ht="13.5" customHeight="1" x14ac:dyDescent="0.15">
      <c r="A165" s="10"/>
      <c r="B165" s="10"/>
      <c r="D165" s="352"/>
      <c r="E165" s="256" t="s">
        <v>415</v>
      </c>
      <c r="F165" s="235"/>
      <c r="G165" s="235"/>
      <c r="H165" s="235"/>
      <c r="I165" s="235"/>
      <c r="J165" s="235"/>
      <c r="K165" s="235"/>
      <c r="L165" s="235"/>
      <c r="M165" s="235"/>
      <c r="N165" s="235"/>
      <c r="O165" s="235"/>
      <c r="P165" s="235"/>
      <c r="Q165" s="235"/>
      <c r="R165" s="235"/>
      <c r="S165" s="235"/>
      <c r="T165" s="235"/>
      <c r="U165" s="235"/>
      <c r="V165" s="235"/>
      <c r="W165" s="235"/>
      <c r="X165" s="235"/>
      <c r="Y165" s="235"/>
      <c r="Z165" s="235"/>
      <c r="AA165" s="235"/>
    </row>
    <row r="166" spans="1:27" ht="13.5" customHeight="1" x14ac:dyDescent="0.15">
      <c r="A166" s="10"/>
      <c r="B166" s="10"/>
      <c r="C166" s="352" t="s">
        <v>487</v>
      </c>
      <c r="D166" s="352" t="s">
        <v>220</v>
      </c>
      <c r="E166" s="235"/>
      <c r="F166" s="235"/>
      <c r="G166" s="235"/>
      <c r="H166" s="235"/>
      <c r="I166" s="235"/>
      <c r="J166" s="235"/>
      <c r="K166" s="235"/>
      <c r="L166" s="235"/>
      <c r="M166" s="235"/>
      <c r="N166" s="235"/>
      <c r="O166" s="235"/>
      <c r="P166" s="235"/>
      <c r="Q166" s="235"/>
      <c r="R166" s="235"/>
      <c r="S166" s="235"/>
      <c r="T166" s="235"/>
      <c r="U166" s="235"/>
      <c r="V166" s="235"/>
      <c r="W166" s="235"/>
      <c r="X166" s="235"/>
      <c r="Y166" s="235"/>
      <c r="Z166" s="235"/>
      <c r="AA166" s="235"/>
    </row>
    <row r="167" spans="1:27" ht="13.5" customHeight="1" x14ac:dyDescent="0.15">
      <c r="A167" s="10"/>
      <c r="B167" s="10"/>
      <c r="C167" s="352"/>
      <c r="D167" s="392" t="s">
        <v>479</v>
      </c>
      <c r="E167" s="235" t="s">
        <v>221</v>
      </c>
      <c r="F167" s="235"/>
      <c r="G167" s="235"/>
      <c r="H167" s="235"/>
      <c r="I167" s="235"/>
      <c r="J167" s="235"/>
      <c r="K167" s="235"/>
      <c r="L167" s="235"/>
      <c r="M167" s="235"/>
      <c r="N167" s="235"/>
      <c r="O167" s="235"/>
      <c r="P167" s="235"/>
      <c r="Q167" s="235"/>
      <c r="R167" s="235"/>
      <c r="S167" s="235"/>
      <c r="T167" s="235"/>
      <c r="U167" s="235"/>
      <c r="V167" s="235"/>
      <c r="W167" s="235"/>
      <c r="X167" s="235"/>
      <c r="Y167" s="235"/>
      <c r="Z167" s="235"/>
      <c r="AA167" s="235"/>
    </row>
    <row r="168" spans="1:27" ht="13.5" customHeight="1" x14ac:dyDescent="0.15">
      <c r="A168" s="10"/>
      <c r="B168" s="10"/>
      <c r="C168" s="352"/>
      <c r="D168" s="392" t="s">
        <v>479</v>
      </c>
      <c r="E168" s="560" t="s">
        <v>451</v>
      </c>
      <c r="F168" s="560"/>
      <c r="G168" s="560"/>
      <c r="H168" s="560"/>
      <c r="I168" s="560"/>
      <c r="J168" s="560"/>
      <c r="K168" s="560"/>
      <c r="L168" s="560"/>
      <c r="M168" s="560"/>
      <c r="N168" s="560"/>
      <c r="O168" s="560"/>
      <c r="P168" s="560"/>
      <c r="Q168" s="560"/>
      <c r="R168" s="560"/>
      <c r="S168" s="560"/>
      <c r="T168" s="560"/>
      <c r="U168" s="560"/>
      <c r="V168" s="560"/>
      <c r="W168" s="560"/>
      <c r="X168" s="560"/>
      <c r="Y168" s="560"/>
      <c r="Z168" s="560"/>
      <c r="AA168" s="560"/>
    </row>
    <row r="169" spans="1:27" ht="13.5" customHeight="1" x14ac:dyDescent="0.15">
      <c r="A169" s="10"/>
      <c r="B169" s="10"/>
      <c r="C169" s="352"/>
      <c r="D169" s="392"/>
      <c r="E169" s="560"/>
      <c r="F169" s="560"/>
      <c r="G169" s="560"/>
      <c r="H169" s="560"/>
      <c r="I169" s="560"/>
      <c r="J169" s="560"/>
      <c r="K169" s="560"/>
      <c r="L169" s="560"/>
      <c r="M169" s="560"/>
      <c r="N169" s="560"/>
      <c r="O169" s="560"/>
      <c r="P169" s="560"/>
      <c r="Q169" s="560"/>
      <c r="R169" s="560"/>
      <c r="S169" s="560"/>
      <c r="T169" s="560"/>
      <c r="U169" s="560"/>
      <c r="V169" s="560"/>
      <c r="W169" s="560"/>
      <c r="X169" s="560"/>
      <c r="Y169" s="560"/>
      <c r="Z169" s="560"/>
      <c r="AA169" s="560"/>
    </row>
    <row r="170" spans="1:27" ht="13.5" customHeight="1" x14ac:dyDescent="0.15">
      <c r="A170" s="10"/>
      <c r="B170" s="10"/>
      <c r="C170" s="352"/>
      <c r="D170" s="392" t="s">
        <v>479</v>
      </c>
      <c r="E170" s="560" t="s">
        <v>450</v>
      </c>
      <c r="F170" s="560"/>
      <c r="G170" s="560"/>
      <c r="H170" s="560"/>
      <c r="I170" s="560"/>
      <c r="J170" s="560"/>
      <c r="K170" s="560"/>
      <c r="L170" s="560"/>
      <c r="M170" s="560"/>
      <c r="N170" s="560"/>
      <c r="O170" s="560"/>
      <c r="P170" s="560"/>
      <c r="Q170" s="560"/>
      <c r="R170" s="560"/>
      <c r="S170" s="560"/>
      <c r="T170" s="560"/>
      <c r="U170" s="560"/>
      <c r="V170" s="560"/>
      <c r="W170" s="560"/>
      <c r="X170" s="560"/>
      <c r="Y170" s="560"/>
      <c r="Z170" s="560"/>
      <c r="AA170" s="560"/>
    </row>
    <row r="171" spans="1:27" ht="13.5" customHeight="1" x14ac:dyDescent="0.15">
      <c r="A171" s="10"/>
      <c r="B171" s="10"/>
      <c r="C171" s="352"/>
      <c r="D171" s="392"/>
      <c r="E171" s="560"/>
      <c r="F171" s="560"/>
      <c r="G171" s="560"/>
      <c r="H171" s="560"/>
      <c r="I171" s="560"/>
      <c r="J171" s="560"/>
      <c r="K171" s="560"/>
      <c r="L171" s="560"/>
      <c r="M171" s="560"/>
      <c r="N171" s="560"/>
      <c r="O171" s="560"/>
      <c r="P171" s="560"/>
      <c r="Q171" s="560"/>
      <c r="R171" s="560"/>
      <c r="S171" s="560"/>
      <c r="T171" s="560"/>
      <c r="U171" s="560"/>
      <c r="V171" s="560"/>
      <c r="W171" s="560"/>
      <c r="X171" s="560"/>
      <c r="Y171" s="560"/>
      <c r="Z171" s="560"/>
      <c r="AA171" s="560"/>
    </row>
    <row r="172" spans="1:27" ht="13.5" customHeight="1" x14ac:dyDescent="0.15">
      <c r="A172" s="10"/>
      <c r="B172" s="10"/>
      <c r="C172" s="352"/>
      <c r="D172" s="392" t="s">
        <v>479</v>
      </c>
      <c r="E172" s="235" t="s">
        <v>416</v>
      </c>
      <c r="F172" s="235"/>
      <c r="G172" s="235"/>
      <c r="H172" s="235"/>
      <c r="I172" s="235"/>
      <c r="J172" s="235"/>
      <c r="K172" s="235"/>
      <c r="L172" s="235"/>
      <c r="M172" s="235"/>
      <c r="N172" s="235"/>
      <c r="O172" s="235"/>
      <c r="P172" s="235"/>
      <c r="Q172" s="235"/>
      <c r="R172" s="235"/>
      <c r="S172" s="235"/>
      <c r="T172" s="235"/>
      <c r="U172" s="372"/>
      <c r="V172" s="93"/>
      <c r="W172" s="93"/>
      <c r="X172" s="93"/>
      <c r="Y172" s="93"/>
      <c r="Z172" s="93"/>
      <c r="AA172" s="93"/>
    </row>
    <row r="173" spans="1:27" ht="13.5" customHeight="1" x14ac:dyDescent="0.15">
      <c r="A173" s="10"/>
      <c r="B173" s="10"/>
      <c r="C173" s="352" t="s">
        <v>488</v>
      </c>
      <c r="D173" s="352" t="s">
        <v>222</v>
      </c>
      <c r="E173" s="352"/>
      <c r="F173" s="235"/>
      <c r="G173" s="235"/>
      <c r="H173" s="235"/>
      <c r="I173" s="235"/>
      <c r="J173" s="235"/>
      <c r="K173" s="235"/>
      <c r="L173" s="235"/>
      <c r="M173" s="235"/>
      <c r="N173" s="235"/>
      <c r="O173" s="235"/>
      <c r="P173" s="235"/>
      <c r="Q173" s="235"/>
      <c r="R173" s="235"/>
      <c r="S173" s="235"/>
      <c r="T173" s="235"/>
      <c r="U173" s="372"/>
      <c r="V173" s="93"/>
      <c r="W173" s="93"/>
      <c r="X173" s="93"/>
      <c r="Y173" s="93"/>
      <c r="Z173" s="93"/>
      <c r="AA173" s="93"/>
    </row>
    <row r="174" spans="1:27" ht="13.5" customHeight="1" x14ac:dyDescent="0.15">
      <c r="A174" s="10"/>
      <c r="B174" s="10"/>
      <c r="C174" s="352"/>
      <c r="D174" s="392" t="s">
        <v>479</v>
      </c>
      <c r="E174" s="235" t="s">
        <v>223</v>
      </c>
      <c r="F174" s="235"/>
      <c r="G174" s="235"/>
      <c r="H174" s="235"/>
      <c r="I174" s="235"/>
      <c r="J174" s="235"/>
      <c r="K174" s="235"/>
      <c r="L174" s="235"/>
      <c r="M174" s="235"/>
      <c r="N174" s="235"/>
      <c r="O174" s="235"/>
      <c r="P174" s="235"/>
      <c r="Q174" s="235"/>
      <c r="R174" s="235"/>
      <c r="S174" s="235"/>
      <c r="T174" s="235"/>
      <c r="U174" s="372"/>
      <c r="V174" s="93"/>
      <c r="W174" s="93"/>
      <c r="X174" s="93"/>
      <c r="Y174" s="93"/>
      <c r="Z174" s="93"/>
      <c r="AA174" s="93"/>
    </row>
    <row r="175" spans="1:27" ht="13.5" customHeight="1" x14ac:dyDescent="0.15">
      <c r="A175" s="10"/>
      <c r="B175" s="10"/>
      <c r="C175" s="352"/>
      <c r="D175" s="392" t="s">
        <v>479</v>
      </c>
      <c r="E175" s="585" t="s">
        <v>273</v>
      </c>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row>
    <row r="176" spans="1:27" ht="13.5" customHeight="1" x14ac:dyDescent="0.15">
      <c r="A176" s="10"/>
      <c r="B176" s="10"/>
      <c r="C176" s="352"/>
      <c r="D176" s="23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row>
    <row r="177" spans="1:27" ht="13.5" customHeight="1" x14ac:dyDescent="0.15">
      <c r="A177" s="10"/>
      <c r="B177" s="10"/>
      <c r="C177" s="352" t="s">
        <v>489</v>
      </c>
      <c r="D177" s="352" t="s">
        <v>279</v>
      </c>
      <c r="E177" s="235"/>
      <c r="F177" s="235"/>
      <c r="G177" s="235"/>
      <c r="H177" s="235"/>
      <c r="I177" s="235"/>
      <c r="J177" s="235"/>
      <c r="K177" s="235"/>
      <c r="L177" s="235"/>
      <c r="M177" s="235"/>
      <c r="N177" s="235"/>
      <c r="O177" s="235"/>
      <c r="P177" s="235"/>
      <c r="Q177" s="235"/>
      <c r="R177" s="235"/>
      <c r="S177" s="235"/>
      <c r="T177" s="235"/>
      <c r="U177" s="372"/>
      <c r="V177" s="93"/>
      <c r="W177" s="93"/>
      <c r="X177" s="93"/>
      <c r="Y177" s="93"/>
      <c r="Z177" s="93"/>
      <c r="AA177" s="93"/>
    </row>
    <row r="178" spans="1:27" ht="13.5" customHeight="1" x14ac:dyDescent="0.15">
      <c r="A178" s="10"/>
      <c r="B178" s="10"/>
      <c r="C178" s="352"/>
      <c r="D178" s="392" t="s">
        <v>479</v>
      </c>
      <c r="E178" s="235" t="s">
        <v>417</v>
      </c>
      <c r="F178" s="235"/>
      <c r="G178" s="235"/>
      <c r="H178" s="235"/>
      <c r="I178" s="235"/>
      <c r="J178" s="235"/>
      <c r="K178" s="235"/>
      <c r="L178" s="235"/>
      <c r="M178" s="235"/>
      <c r="N178" s="235"/>
      <c r="O178" s="235"/>
      <c r="P178" s="235"/>
      <c r="Q178" s="235"/>
      <c r="R178" s="235"/>
      <c r="S178" s="235"/>
      <c r="T178" s="235"/>
      <c r="U178" s="372"/>
      <c r="V178" s="93"/>
      <c r="W178" s="93"/>
      <c r="X178" s="93"/>
      <c r="Y178" s="93"/>
      <c r="Z178" s="93"/>
      <c r="AA178" s="93"/>
    </row>
    <row r="179" spans="1:27" ht="13.5" customHeight="1" x14ac:dyDescent="0.15">
      <c r="A179" s="10"/>
      <c r="B179" s="10"/>
      <c r="C179" s="352"/>
      <c r="D179" s="392"/>
      <c r="E179" s="585" t="s">
        <v>418</v>
      </c>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row>
    <row r="180" spans="1:27" ht="13.5" customHeight="1" x14ac:dyDescent="0.15">
      <c r="A180" s="10"/>
      <c r="B180" s="10"/>
      <c r="C180" s="352"/>
      <c r="D180" s="23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row>
    <row r="181" spans="1:27" ht="13.5" customHeight="1" x14ac:dyDescent="0.15">
      <c r="A181" s="10"/>
      <c r="B181" s="10"/>
      <c r="C181" s="352" t="s">
        <v>490</v>
      </c>
      <c r="D181" s="352" t="s">
        <v>224</v>
      </c>
      <c r="E181" s="352"/>
      <c r="F181" s="235"/>
      <c r="G181" s="235"/>
      <c r="H181" s="235"/>
      <c r="I181" s="235"/>
      <c r="J181" s="235"/>
      <c r="K181" s="235"/>
      <c r="L181" s="235"/>
      <c r="M181" s="235"/>
      <c r="N181" s="235"/>
      <c r="O181" s="235"/>
      <c r="P181" s="235"/>
      <c r="Q181" s="235"/>
      <c r="R181" s="235"/>
      <c r="S181" s="235"/>
      <c r="T181" s="235"/>
      <c r="U181" s="372"/>
      <c r="V181" s="93"/>
      <c r="W181" s="93"/>
      <c r="X181" s="93"/>
      <c r="Y181" s="93"/>
      <c r="Z181" s="93"/>
      <c r="AA181" s="93"/>
    </row>
    <row r="182" spans="1:27" ht="13.5" customHeight="1" x14ac:dyDescent="0.15">
      <c r="A182" s="10"/>
      <c r="B182" s="10"/>
      <c r="C182" s="352"/>
      <c r="D182" s="392" t="s">
        <v>479</v>
      </c>
      <c r="E182" s="235" t="s">
        <v>225</v>
      </c>
      <c r="F182" s="235"/>
      <c r="G182" s="235"/>
      <c r="H182" s="235"/>
      <c r="I182" s="235"/>
      <c r="J182" s="235"/>
      <c r="K182" s="235"/>
      <c r="L182" s="235"/>
      <c r="M182" s="235"/>
      <c r="N182" s="235"/>
      <c r="O182" s="235"/>
      <c r="P182" s="235"/>
      <c r="Q182" s="235"/>
      <c r="R182" s="235"/>
      <c r="S182" s="235"/>
      <c r="T182" s="235"/>
      <c r="U182" s="372"/>
      <c r="V182" s="93"/>
      <c r="W182" s="93"/>
      <c r="X182" s="93"/>
      <c r="Y182" s="93"/>
      <c r="Z182" s="93"/>
      <c r="AA182" s="93"/>
    </row>
    <row r="183" spans="1:27" ht="13.5" customHeight="1" x14ac:dyDescent="0.15">
      <c r="A183" s="10"/>
      <c r="B183" s="10"/>
      <c r="C183" s="352"/>
      <c r="D183" s="392" t="s">
        <v>479</v>
      </c>
      <c r="E183" s="585" t="s">
        <v>419</v>
      </c>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row>
    <row r="184" spans="1:27" ht="13.5" customHeight="1" x14ac:dyDescent="0.15">
      <c r="A184" s="10"/>
      <c r="B184" s="10"/>
      <c r="C184" s="352"/>
      <c r="D184" s="392"/>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row>
    <row r="185" spans="1:27" ht="13.5" customHeight="1" x14ac:dyDescent="0.15">
      <c r="A185" s="10"/>
      <c r="B185" s="10"/>
      <c r="C185" s="352" t="s">
        <v>491</v>
      </c>
      <c r="D185" s="352" t="s">
        <v>226</v>
      </c>
      <c r="E185" s="352"/>
      <c r="F185" s="235"/>
      <c r="G185" s="235"/>
      <c r="H185" s="235"/>
      <c r="I185" s="235"/>
      <c r="J185" s="235"/>
      <c r="K185" s="235"/>
      <c r="L185" s="235"/>
      <c r="M185" s="235"/>
      <c r="N185" s="235"/>
      <c r="O185" s="235"/>
      <c r="P185" s="235"/>
      <c r="Q185" s="235"/>
      <c r="R185" s="235"/>
      <c r="S185" s="235"/>
      <c r="T185" s="235"/>
      <c r="U185" s="372"/>
      <c r="V185" s="93"/>
      <c r="W185" s="93"/>
      <c r="X185" s="93"/>
      <c r="Y185" s="93"/>
      <c r="Z185" s="93"/>
      <c r="AA185" s="93"/>
    </row>
    <row r="186" spans="1:27" ht="13.5" customHeight="1" x14ac:dyDescent="0.15">
      <c r="A186" s="10"/>
      <c r="B186" s="10"/>
      <c r="C186" s="352"/>
      <c r="D186" s="392" t="s">
        <v>479</v>
      </c>
      <c r="E186" s="235" t="s">
        <v>227</v>
      </c>
      <c r="F186" s="235"/>
      <c r="G186" s="235"/>
      <c r="H186" s="235"/>
      <c r="I186" s="235"/>
      <c r="J186" s="235"/>
      <c r="K186" s="235"/>
      <c r="L186" s="235"/>
      <c r="M186" s="235"/>
      <c r="N186" s="235"/>
      <c r="O186" s="235"/>
      <c r="P186" s="235"/>
      <c r="Q186" s="235"/>
      <c r="R186" s="235"/>
      <c r="S186" s="235"/>
      <c r="T186" s="235"/>
      <c r="U186" s="372"/>
      <c r="V186" s="93"/>
      <c r="W186" s="93"/>
      <c r="X186" s="93"/>
      <c r="Y186" s="93"/>
      <c r="Z186" s="93"/>
      <c r="AA186" s="93"/>
    </row>
    <row r="187" spans="1:27" ht="13.5" customHeight="1" x14ac:dyDescent="0.15">
      <c r="A187" s="10"/>
      <c r="B187" s="10"/>
      <c r="C187" s="352"/>
      <c r="D187" s="392" t="s">
        <v>479</v>
      </c>
      <c r="E187" s="235" t="s">
        <v>229</v>
      </c>
      <c r="F187" s="235"/>
      <c r="G187" s="235"/>
      <c r="H187" s="235"/>
      <c r="I187" s="235"/>
      <c r="J187" s="235"/>
      <c r="K187" s="235"/>
      <c r="L187" s="235"/>
      <c r="M187" s="235"/>
      <c r="N187" s="235"/>
      <c r="O187" s="235"/>
      <c r="P187" s="235"/>
      <c r="Q187" s="235"/>
      <c r="R187" s="235"/>
      <c r="S187" s="235"/>
      <c r="T187" s="235"/>
      <c r="U187" s="372"/>
      <c r="V187" s="93"/>
      <c r="W187" s="93"/>
      <c r="X187" s="93"/>
      <c r="Y187" s="93"/>
      <c r="Z187" s="93"/>
      <c r="AA187" s="93"/>
    </row>
    <row r="188" spans="1:27" ht="13.5" customHeight="1" x14ac:dyDescent="0.15">
      <c r="A188" s="10"/>
      <c r="B188" s="10"/>
      <c r="C188" s="352"/>
      <c r="D188" s="392" t="s">
        <v>479</v>
      </c>
      <c r="E188" s="235" t="s">
        <v>228</v>
      </c>
      <c r="F188" s="235"/>
      <c r="G188" s="235"/>
      <c r="H188" s="235"/>
      <c r="I188" s="235"/>
      <c r="J188" s="235"/>
      <c r="K188" s="235"/>
      <c r="L188" s="235"/>
      <c r="M188" s="235"/>
      <c r="N188" s="235"/>
      <c r="O188" s="235"/>
      <c r="P188" s="235"/>
      <c r="Q188" s="235"/>
      <c r="R188" s="235"/>
      <c r="S188" s="235"/>
      <c r="T188" s="235"/>
      <c r="U188" s="372"/>
      <c r="V188" s="93"/>
      <c r="W188" s="93"/>
      <c r="X188" s="93"/>
      <c r="Y188" s="93"/>
      <c r="Z188" s="93"/>
      <c r="AA188" s="93"/>
    </row>
    <row r="189" spans="1:27" ht="13.5" customHeight="1" x14ac:dyDescent="0.15">
      <c r="A189" s="10"/>
      <c r="B189" s="10"/>
      <c r="C189" s="352" t="s">
        <v>686</v>
      </c>
      <c r="D189" s="352" t="s">
        <v>420</v>
      </c>
      <c r="E189" s="352"/>
      <c r="F189" s="235"/>
      <c r="G189" s="235"/>
      <c r="H189" s="235"/>
      <c r="I189" s="235"/>
      <c r="J189" s="235"/>
      <c r="K189" s="235"/>
      <c r="L189" s="235"/>
      <c r="M189" s="235"/>
      <c r="N189" s="235"/>
      <c r="O189" s="235"/>
      <c r="P189" s="235"/>
      <c r="Q189" s="235"/>
      <c r="R189" s="235"/>
      <c r="S189" s="235"/>
      <c r="T189" s="235"/>
      <c r="U189" s="372"/>
      <c r="V189" s="93"/>
      <c r="W189" s="93"/>
      <c r="X189" s="93"/>
      <c r="Y189" s="93"/>
      <c r="Z189" s="93"/>
      <c r="AA189" s="93"/>
    </row>
    <row r="190" spans="1:27" ht="13.5" customHeight="1" x14ac:dyDescent="0.15">
      <c r="A190" s="10"/>
      <c r="B190" s="10"/>
      <c r="C190" s="352"/>
      <c r="D190" s="352" t="s">
        <v>492</v>
      </c>
      <c r="E190" s="352" t="s">
        <v>231</v>
      </c>
      <c r="F190" s="235"/>
      <c r="G190" s="235"/>
      <c r="H190" s="235"/>
      <c r="I190" s="235"/>
      <c r="J190" s="235"/>
      <c r="K190" s="235"/>
      <c r="L190" s="235"/>
      <c r="M190" s="235"/>
      <c r="N190" s="235"/>
      <c r="O190" s="235"/>
      <c r="P190" s="235"/>
      <c r="Q190" s="235"/>
      <c r="R190" s="235"/>
      <c r="S190" s="235"/>
      <c r="T190" s="235"/>
      <c r="U190" s="372"/>
      <c r="V190" s="93"/>
      <c r="W190" s="93"/>
      <c r="X190" s="93"/>
      <c r="Y190" s="93"/>
      <c r="Z190" s="93"/>
      <c r="AA190" s="93"/>
    </row>
    <row r="191" spans="1:27" ht="13.5" customHeight="1" x14ac:dyDescent="0.15">
      <c r="A191" s="10"/>
      <c r="B191" s="10"/>
      <c r="C191" s="352"/>
      <c r="D191" s="235"/>
      <c r="E191" s="392" t="s">
        <v>479</v>
      </c>
      <c r="F191" s="235" t="s">
        <v>421</v>
      </c>
      <c r="G191" s="235"/>
      <c r="H191" s="235"/>
      <c r="I191" s="235"/>
      <c r="J191" s="235"/>
      <c r="K191" s="235"/>
      <c r="L191" s="235"/>
      <c r="M191" s="235"/>
      <c r="N191" s="235"/>
      <c r="O191" s="235"/>
      <c r="P191" s="235"/>
      <c r="Q191" s="235"/>
      <c r="R191" s="235"/>
      <c r="S191" s="235"/>
      <c r="T191" s="235"/>
      <c r="U191" s="372"/>
      <c r="V191" s="93"/>
      <c r="W191" s="93"/>
      <c r="X191" s="93"/>
      <c r="Y191" s="93"/>
      <c r="Z191" s="93"/>
      <c r="AA191" s="93"/>
    </row>
    <row r="192" spans="1:27" ht="13.5" customHeight="1" x14ac:dyDescent="0.15">
      <c r="A192" s="10"/>
      <c r="B192" s="10"/>
      <c r="C192" s="352"/>
      <c r="D192" s="235"/>
      <c r="E192" s="392" t="s">
        <v>479</v>
      </c>
      <c r="F192" s="235" t="s">
        <v>422</v>
      </c>
      <c r="G192" s="235"/>
      <c r="H192" s="235"/>
      <c r="I192" s="235"/>
      <c r="J192" s="235"/>
      <c r="K192" s="235"/>
      <c r="L192" s="235"/>
      <c r="M192" s="235"/>
      <c r="N192" s="235"/>
      <c r="O192" s="235"/>
      <c r="P192" s="235"/>
      <c r="Q192" s="235"/>
      <c r="R192" s="235"/>
      <c r="S192" s="235"/>
      <c r="T192" s="235"/>
      <c r="U192" s="372"/>
      <c r="V192" s="93"/>
      <c r="W192" s="93"/>
      <c r="X192" s="93"/>
      <c r="Y192" s="93"/>
      <c r="Z192" s="93"/>
      <c r="AA192" s="93"/>
    </row>
    <row r="193" spans="1:27" ht="13.5" customHeight="1" x14ac:dyDescent="0.15">
      <c r="A193" s="10"/>
      <c r="B193" s="10"/>
      <c r="C193" s="352"/>
      <c r="D193" s="352" t="s">
        <v>493</v>
      </c>
      <c r="E193" s="352" t="s">
        <v>423</v>
      </c>
      <c r="F193" s="235"/>
      <c r="G193" s="235"/>
      <c r="H193" s="235"/>
      <c r="I193" s="235"/>
      <c r="J193" s="235"/>
      <c r="K193" s="235"/>
      <c r="L193" s="235"/>
      <c r="M193" s="235"/>
      <c r="N193" s="235"/>
      <c r="O193" s="235"/>
      <c r="P193" s="235"/>
      <c r="Q193" s="235"/>
      <c r="R193" s="235"/>
      <c r="S193" s="235"/>
      <c r="T193" s="235"/>
      <c r="U193" s="372"/>
      <c r="V193" s="93"/>
      <c r="W193" s="93"/>
      <c r="X193" s="93"/>
      <c r="Y193" s="93"/>
      <c r="Z193" s="93"/>
      <c r="AA193" s="93"/>
    </row>
    <row r="194" spans="1:27" ht="13.5" customHeight="1" x14ac:dyDescent="0.15">
      <c r="A194" s="10"/>
      <c r="B194" s="10"/>
      <c r="C194" s="352"/>
      <c r="D194" s="235"/>
      <c r="E194" s="392" t="s">
        <v>479</v>
      </c>
      <c r="F194" s="235" t="s">
        <v>494</v>
      </c>
      <c r="G194" s="235"/>
      <c r="H194" s="235"/>
      <c r="I194" s="235"/>
      <c r="J194" s="235"/>
      <c r="K194" s="235"/>
      <c r="L194" s="235"/>
      <c r="M194" s="235"/>
      <c r="N194" s="235"/>
      <c r="O194" s="235"/>
      <c r="P194" s="235"/>
      <c r="Q194" s="235"/>
      <c r="R194" s="235"/>
      <c r="S194" s="235"/>
      <c r="T194" s="235"/>
      <c r="U194" s="372"/>
      <c r="V194" s="93"/>
      <c r="W194" s="93"/>
      <c r="X194" s="93"/>
      <c r="Y194" s="93"/>
      <c r="Z194" s="93"/>
      <c r="AA194" s="93"/>
    </row>
    <row r="195" spans="1:27" ht="13.5" customHeight="1" x14ac:dyDescent="0.15">
      <c r="A195" s="10"/>
      <c r="B195" s="10"/>
      <c r="C195" s="352"/>
      <c r="D195" s="235"/>
      <c r="E195" s="392" t="s">
        <v>479</v>
      </c>
      <c r="F195" s="585" t="s">
        <v>254</v>
      </c>
      <c r="G195" s="585"/>
      <c r="H195" s="585"/>
      <c r="I195" s="585"/>
      <c r="J195" s="585"/>
      <c r="K195" s="585"/>
      <c r="L195" s="585"/>
      <c r="M195" s="585"/>
      <c r="N195" s="585"/>
      <c r="O195" s="585"/>
      <c r="P195" s="585"/>
      <c r="Q195" s="585"/>
      <c r="R195" s="585"/>
      <c r="S195" s="585"/>
      <c r="T195" s="585"/>
      <c r="U195" s="585"/>
      <c r="V195" s="585"/>
      <c r="W195" s="585"/>
      <c r="X195" s="585"/>
      <c r="Y195" s="585"/>
      <c r="Z195" s="585"/>
      <c r="AA195" s="585"/>
    </row>
    <row r="196" spans="1:27" ht="13.5" customHeight="1" x14ac:dyDescent="0.15">
      <c r="A196" s="10"/>
      <c r="B196" s="10"/>
      <c r="C196" s="352"/>
      <c r="D196" s="235"/>
      <c r="E196" s="23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row>
    <row r="197" spans="1:27" ht="13.5" customHeight="1" x14ac:dyDescent="0.15">
      <c r="A197" s="10"/>
      <c r="B197" s="10"/>
      <c r="C197" s="352"/>
      <c r="D197" s="352" t="s">
        <v>495</v>
      </c>
      <c r="E197" s="352" t="s">
        <v>230</v>
      </c>
      <c r="F197" s="352"/>
      <c r="G197" s="235"/>
      <c r="H197" s="235"/>
      <c r="I197" s="235"/>
      <c r="J197" s="235"/>
      <c r="K197" s="235"/>
      <c r="L197" s="235"/>
      <c r="M197" s="235"/>
      <c r="N197" s="235"/>
      <c r="O197" s="235"/>
      <c r="P197" s="235"/>
      <c r="Q197" s="235"/>
      <c r="R197" s="235"/>
      <c r="S197" s="235"/>
      <c r="T197" s="235"/>
      <c r="U197" s="372"/>
      <c r="V197" s="93"/>
      <c r="W197" s="93"/>
      <c r="X197" s="93"/>
      <c r="Y197" s="93"/>
      <c r="Z197" s="93"/>
      <c r="AA197" s="93"/>
    </row>
    <row r="198" spans="1:27" ht="13.5" customHeight="1" x14ac:dyDescent="0.15">
      <c r="A198" s="10"/>
      <c r="B198" s="10"/>
      <c r="C198" s="352"/>
      <c r="D198" s="235"/>
      <c r="E198" s="392" t="s">
        <v>479</v>
      </c>
      <c r="F198" s="235" t="s">
        <v>456</v>
      </c>
      <c r="G198" s="235"/>
      <c r="H198" s="235"/>
      <c r="I198" s="235"/>
      <c r="J198" s="235"/>
      <c r="K198" s="235"/>
      <c r="L198" s="235"/>
      <c r="M198" s="235"/>
      <c r="N198" s="235"/>
      <c r="O198" s="235"/>
      <c r="P198" s="235"/>
      <c r="Q198" s="235"/>
      <c r="R198" s="235"/>
      <c r="S198" s="235"/>
      <c r="T198" s="235"/>
      <c r="U198" s="372"/>
      <c r="V198" s="93"/>
      <c r="W198" s="93"/>
      <c r="X198" s="93"/>
      <c r="Y198" s="93"/>
      <c r="Z198" s="93"/>
      <c r="AA198" s="93"/>
    </row>
    <row r="199" spans="1:27" ht="13.5" customHeight="1" x14ac:dyDescent="0.15">
      <c r="A199" s="10"/>
      <c r="B199" s="10"/>
      <c r="C199" s="352"/>
      <c r="D199" s="235"/>
      <c r="E199" s="392" t="s">
        <v>479</v>
      </c>
      <c r="F199" s="235" t="s">
        <v>424</v>
      </c>
      <c r="G199" s="235"/>
      <c r="H199" s="235"/>
      <c r="I199" s="235"/>
      <c r="J199" s="235"/>
      <c r="K199" s="235"/>
      <c r="L199" s="235"/>
      <c r="M199" s="235"/>
      <c r="N199" s="235"/>
      <c r="O199" s="235"/>
      <c r="P199" s="235"/>
      <c r="Q199" s="235"/>
      <c r="R199" s="235"/>
      <c r="S199" s="235"/>
      <c r="T199" s="235"/>
      <c r="U199" s="372"/>
      <c r="V199" s="93"/>
      <c r="W199" s="93"/>
      <c r="X199" s="93"/>
      <c r="Y199" s="93"/>
      <c r="Z199" s="93"/>
      <c r="AA199" s="93"/>
    </row>
    <row r="200" spans="1:27" ht="13.5" customHeight="1" x14ac:dyDescent="0.15">
      <c r="A200" s="10"/>
      <c r="B200" s="10"/>
      <c r="C200" s="352"/>
      <c r="D200" s="235"/>
      <c r="E200" s="392" t="s">
        <v>479</v>
      </c>
      <c r="F200" s="235" t="s">
        <v>232</v>
      </c>
      <c r="G200" s="235"/>
      <c r="H200" s="235"/>
      <c r="I200" s="235"/>
      <c r="J200" s="235"/>
      <c r="K200" s="235"/>
      <c r="L200" s="235"/>
      <c r="M200" s="235"/>
      <c r="N200" s="235"/>
      <c r="O200" s="235"/>
      <c r="P200" s="235"/>
      <c r="Q200" s="235"/>
      <c r="R200" s="235"/>
      <c r="S200" s="235"/>
      <c r="T200" s="235"/>
      <c r="U200" s="372"/>
      <c r="V200" s="93"/>
      <c r="W200" s="93"/>
      <c r="X200" s="93"/>
      <c r="Y200" s="93"/>
      <c r="Z200" s="93"/>
      <c r="AA200" s="93"/>
    </row>
    <row r="201" spans="1:27" ht="13.5" customHeight="1" x14ac:dyDescent="0.15">
      <c r="A201" s="10"/>
      <c r="B201" s="10"/>
      <c r="C201" s="352"/>
      <c r="D201" s="235"/>
      <c r="E201" s="392" t="s">
        <v>479</v>
      </c>
      <c r="F201" s="585" t="s">
        <v>425</v>
      </c>
      <c r="G201" s="585"/>
      <c r="H201" s="585"/>
      <c r="I201" s="585"/>
      <c r="J201" s="585"/>
      <c r="K201" s="585"/>
      <c r="L201" s="585"/>
      <c r="M201" s="585"/>
      <c r="N201" s="585"/>
      <c r="O201" s="585"/>
      <c r="P201" s="585"/>
      <c r="Q201" s="585"/>
      <c r="R201" s="585"/>
      <c r="S201" s="585"/>
      <c r="T201" s="585"/>
      <c r="U201" s="585"/>
      <c r="V201" s="585"/>
      <c r="W201" s="585"/>
      <c r="X201" s="585"/>
      <c r="Y201" s="585"/>
      <c r="Z201" s="585"/>
      <c r="AA201" s="585"/>
    </row>
    <row r="202" spans="1:27" ht="13.5" customHeight="1" x14ac:dyDescent="0.15">
      <c r="A202" s="10"/>
      <c r="B202" s="10"/>
      <c r="C202" s="352"/>
      <c r="D202" s="235"/>
      <c r="E202" s="392"/>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row>
    <row r="203" spans="1:27" ht="13.5" customHeight="1" x14ac:dyDescent="0.15">
      <c r="A203" s="10"/>
      <c r="B203" s="10"/>
      <c r="C203" s="352"/>
      <c r="D203" s="352" t="s">
        <v>496</v>
      </c>
      <c r="E203" s="352" t="s">
        <v>233</v>
      </c>
      <c r="F203" s="235"/>
      <c r="G203" s="235"/>
      <c r="H203" s="235"/>
      <c r="I203" s="235"/>
      <c r="J203" s="235"/>
      <c r="K203" s="235"/>
      <c r="L203" s="235"/>
      <c r="M203" s="235"/>
      <c r="N203" s="235"/>
      <c r="O203" s="235"/>
      <c r="P203" s="235"/>
      <c r="Q203" s="235"/>
      <c r="R203" s="235"/>
      <c r="S203" s="235"/>
      <c r="T203" s="235"/>
      <c r="U203" s="372"/>
      <c r="V203" s="93"/>
      <c r="W203" s="93"/>
      <c r="X203" s="93"/>
      <c r="Y203" s="93"/>
      <c r="Z203" s="93"/>
      <c r="AA203" s="93"/>
    </row>
    <row r="204" spans="1:27" ht="13.5" customHeight="1" x14ac:dyDescent="0.15">
      <c r="A204" s="10"/>
      <c r="B204" s="10"/>
      <c r="C204" s="352"/>
      <c r="D204" s="235"/>
      <c r="E204" s="392" t="s">
        <v>479</v>
      </c>
      <c r="F204" s="560" t="s">
        <v>426</v>
      </c>
      <c r="G204" s="560"/>
      <c r="H204" s="560"/>
      <c r="I204" s="560"/>
      <c r="J204" s="560"/>
      <c r="K204" s="560"/>
      <c r="L204" s="560"/>
      <c r="M204" s="560"/>
      <c r="N204" s="560"/>
      <c r="O204" s="560"/>
      <c r="P204" s="560"/>
      <c r="Q204" s="560"/>
      <c r="R204" s="560"/>
      <c r="S204" s="560"/>
      <c r="T204" s="560"/>
      <c r="U204" s="560"/>
      <c r="V204" s="560"/>
      <c r="W204" s="560"/>
      <c r="X204" s="560"/>
      <c r="Y204" s="560"/>
      <c r="Z204" s="560"/>
      <c r="AA204" s="560"/>
    </row>
    <row r="205" spans="1:27" ht="13.5" customHeight="1" x14ac:dyDescent="0.15">
      <c r="A205" s="10"/>
      <c r="B205" s="10"/>
      <c r="C205" s="352"/>
      <c r="D205" s="235"/>
      <c r="E205" s="235"/>
      <c r="F205" s="560"/>
      <c r="G205" s="560"/>
      <c r="H205" s="560"/>
      <c r="I205" s="560"/>
      <c r="J205" s="560"/>
      <c r="K205" s="560"/>
      <c r="L205" s="560"/>
      <c r="M205" s="560"/>
      <c r="N205" s="560"/>
      <c r="O205" s="560"/>
      <c r="P205" s="560"/>
      <c r="Q205" s="560"/>
      <c r="R205" s="560"/>
      <c r="S205" s="560"/>
      <c r="T205" s="560"/>
      <c r="U205" s="560"/>
      <c r="V205" s="560"/>
      <c r="W205" s="560"/>
      <c r="X205" s="560"/>
      <c r="Y205" s="560"/>
      <c r="Z205" s="560"/>
      <c r="AA205" s="560"/>
    </row>
    <row r="206" spans="1:27" ht="13.5" customHeight="1" x14ac:dyDescent="0.15">
      <c r="A206" s="10"/>
      <c r="B206" s="10"/>
      <c r="C206" s="352"/>
      <c r="D206" s="235"/>
      <c r="E206" s="392" t="s">
        <v>479</v>
      </c>
      <c r="F206" s="560" t="s">
        <v>427</v>
      </c>
      <c r="G206" s="560"/>
      <c r="H206" s="560"/>
      <c r="I206" s="560"/>
      <c r="J206" s="560"/>
      <c r="K206" s="560"/>
      <c r="L206" s="560"/>
      <c r="M206" s="560"/>
      <c r="N206" s="560"/>
      <c r="O206" s="560"/>
      <c r="P206" s="560"/>
      <c r="Q206" s="560"/>
      <c r="R206" s="560"/>
      <c r="S206" s="560"/>
      <c r="T206" s="560"/>
      <c r="U206" s="560"/>
      <c r="V206" s="560"/>
      <c r="W206" s="560"/>
      <c r="X206" s="560"/>
      <c r="Y206" s="560"/>
      <c r="Z206" s="560"/>
      <c r="AA206" s="560"/>
    </row>
    <row r="207" spans="1:27" ht="13.5" customHeight="1" x14ac:dyDescent="0.15">
      <c r="A207" s="10"/>
      <c r="B207" s="10"/>
      <c r="C207" s="352"/>
      <c r="D207" s="235"/>
      <c r="E207" s="235"/>
      <c r="F207" s="560"/>
      <c r="G207" s="560"/>
      <c r="H207" s="560"/>
      <c r="I207" s="560"/>
      <c r="J207" s="560"/>
      <c r="K207" s="560"/>
      <c r="L207" s="560"/>
      <c r="M207" s="560"/>
      <c r="N207" s="560"/>
      <c r="O207" s="560"/>
      <c r="P207" s="560"/>
      <c r="Q207" s="560"/>
      <c r="R207" s="560"/>
      <c r="S207" s="560"/>
      <c r="T207" s="560"/>
      <c r="U207" s="560"/>
      <c r="V207" s="560"/>
      <c r="W207" s="560"/>
      <c r="X207" s="560"/>
      <c r="Y207" s="560"/>
      <c r="Z207" s="560"/>
      <c r="AA207" s="560"/>
    </row>
    <row r="208" spans="1:27" ht="13.5" customHeight="1" x14ac:dyDescent="0.15">
      <c r="A208" s="10"/>
      <c r="B208" s="10"/>
      <c r="C208" s="352"/>
      <c r="D208" s="235"/>
      <c r="E208" s="235"/>
      <c r="F208" s="560"/>
      <c r="G208" s="560"/>
      <c r="H208" s="560"/>
      <c r="I208" s="560"/>
      <c r="J208" s="560"/>
      <c r="K208" s="560"/>
      <c r="L208" s="560"/>
      <c r="M208" s="560"/>
      <c r="N208" s="560"/>
      <c r="O208" s="560"/>
      <c r="P208" s="560"/>
      <c r="Q208" s="560"/>
      <c r="R208" s="560"/>
      <c r="S208" s="560"/>
      <c r="T208" s="560"/>
      <c r="U208" s="560"/>
      <c r="V208" s="560"/>
      <c r="W208" s="560"/>
      <c r="X208" s="560"/>
      <c r="Y208" s="560"/>
      <c r="Z208" s="560"/>
      <c r="AA208" s="560"/>
    </row>
    <row r="209" spans="1:27" ht="13.5" customHeight="1" x14ac:dyDescent="0.15">
      <c r="A209" s="10"/>
      <c r="B209" s="10"/>
      <c r="C209" s="352"/>
      <c r="D209" s="235"/>
      <c r="E209" s="235"/>
      <c r="F209" s="408" t="s">
        <v>497</v>
      </c>
      <c r="G209" s="560" t="s">
        <v>266</v>
      </c>
      <c r="H209" s="560"/>
      <c r="I209" s="560"/>
      <c r="J209" s="560"/>
      <c r="K209" s="560"/>
      <c r="L209" s="560"/>
      <c r="M209" s="560"/>
      <c r="N209" s="560"/>
      <c r="O209" s="560"/>
      <c r="P209" s="560"/>
      <c r="Q209" s="560"/>
      <c r="R209" s="560"/>
      <c r="S209" s="560"/>
      <c r="T209" s="560"/>
      <c r="U209" s="560"/>
      <c r="V209" s="560"/>
      <c r="W209" s="560"/>
      <c r="X209" s="560"/>
      <c r="Y209" s="560"/>
      <c r="Z209" s="560"/>
      <c r="AA209" s="560"/>
    </row>
    <row r="210" spans="1:27" ht="13.5" customHeight="1" x14ac:dyDescent="0.15">
      <c r="A210" s="10"/>
      <c r="B210" s="10"/>
      <c r="C210" s="352"/>
      <c r="D210" s="235"/>
      <c r="E210" s="235"/>
      <c r="F210" s="400"/>
      <c r="G210" s="560"/>
      <c r="H210" s="560"/>
      <c r="I210" s="560"/>
      <c r="J210" s="560"/>
      <c r="K210" s="560"/>
      <c r="L210" s="560"/>
      <c r="M210" s="560"/>
      <c r="N210" s="560"/>
      <c r="O210" s="560"/>
      <c r="P210" s="560"/>
      <c r="Q210" s="560"/>
      <c r="R210" s="560"/>
      <c r="S210" s="560"/>
      <c r="T210" s="560"/>
      <c r="U210" s="560"/>
      <c r="V210" s="560"/>
      <c r="W210" s="560"/>
      <c r="X210" s="560"/>
      <c r="Y210" s="560"/>
      <c r="Z210" s="560"/>
      <c r="AA210" s="560"/>
    </row>
    <row r="211" spans="1:27" ht="13.5" customHeight="1" x14ac:dyDescent="0.15">
      <c r="A211" s="10"/>
      <c r="B211" s="10"/>
      <c r="C211" s="352"/>
      <c r="D211" s="235"/>
      <c r="E211" s="235"/>
      <c r="F211" s="408" t="s">
        <v>497</v>
      </c>
      <c r="G211" s="560" t="s">
        <v>428</v>
      </c>
      <c r="H211" s="560"/>
      <c r="I211" s="560"/>
      <c r="J211" s="560"/>
      <c r="K211" s="560"/>
      <c r="L211" s="560"/>
      <c r="M211" s="560"/>
      <c r="N211" s="560"/>
      <c r="O211" s="560"/>
      <c r="P211" s="560"/>
      <c r="Q211" s="560"/>
      <c r="R211" s="560"/>
      <c r="S211" s="560"/>
      <c r="T211" s="560"/>
      <c r="U211" s="560"/>
      <c r="V211" s="560"/>
      <c r="W211" s="560"/>
      <c r="X211" s="560"/>
      <c r="Y211" s="560"/>
      <c r="Z211" s="560"/>
      <c r="AA211" s="560"/>
    </row>
    <row r="212" spans="1:27" ht="13.5" customHeight="1" x14ac:dyDescent="0.15">
      <c r="A212" s="10"/>
      <c r="B212" s="10"/>
      <c r="C212" s="352"/>
      <c r="D212" s="235"/>
      <c r="E212" s="235"/>
      <c r="F212" s="400"/>
      <c r="G212" s="560"/>
      <c r="H212" s="560"/>
      <c r="I212" s="560"/>
      <c r="J212" s="560"/>
      <c r="K212" s="560"/>
      <c r="L212" s="560"/>
      <c r="M212" s="560"/>
      <c r="N212" s="560"/>
      <c r="O212" s="560"/>
      <c r="P212" s="560"/>
      <c r="Q212" s="560"/>
      <c r="R212" s="560"/>
      <c r="S212" s="560"/>
      <c r="T212" s="560"/>
      <c r="U212" s="560"/>
      <c r="V212" s="560"/>
      <c r="W212" s="560"/>
      <c r="X212" s="560"/>
      <c r="Y212" s="560"/>
      <c r="Z212" s="560"/>
      <c r="AA212" s="560"/>
    </row>
    <row r="213" spans="1:27" ht="13.5" customHeight="1" x14ac:dyDescent="0.15">
      <c r="A213" s="10"/>
      <c r="B213" s="10"/>
      <c r="C213" s="352"/>
      <c r="D213" s="235"/>
      <c r="E213" s="392" t="s">
        <v>479</v>
      </c>
      <c r="F213" s="235" t="s">
        <v>429</v>
      </c>
      <c r="G213" s="235"/>
      <c r="H213" s="235"/>
      <c r="I213" s="235"/>
      <c r="J213" s="235"/>
      <c r="K213" s="235"/>
      <c r="L213" s="235"/>
      <c r="M213" s="235"/>
      <c r="N213" s="235"/>
      <c r="O213" s="235"/>
      <c r="P213" s="235"/>
      <c r="Q213" s="235"/>
      <c r="R213" s="235"/>
      <c r="S213" s="235"/>
      <c r="T213" s="235"/>
      <c r="U213" s="372"/>
      <c r="V213" s="93"/>
      <c r="W213" s="93"/>
      <c r="X213" s="93"/>
      <c r="Y213" s="93"/>
      <c r="Z213" s="93"/>
      <c r="AA213" s="93"/>
    </row>
    <row r="214" spans="1:27" ht="13.5" customHeight="1" thickBot="1" x14ac:dyDescent="0.2">
      <c r="A214" s="10"/>
      <c r="B214" s="10"/>
      <c r="C214" s="352"/>
      <c r="D214" s="235"/>
      <c r="E214" s="392"/>
      <c r="F214" s="409" t="s">
        <v>112</v>
      </c>
      <c r="G214" s="409"/>
      <c r="H214" s="409"/>
      <c r="I214" s="409"/>
      <c r="J214" s="409"/>
      <c r="K214" s="409"/>
      <c r="L214" s="409"/>
      <c r="M214" s="235"/>
      <c r="N214" s="235"/>
      <c r="O214" s="235"/>
      <c r="P214" s="235"/>
      <c r="Q214" s="235"/>
      <c r="R214" s="235"/>
      <c r="S214" s="235"/>
      <c r="T214" s="235"/>
      <c r="U214" s="372"/>
      <c r="V214" s="93"/>
      <c r="W214" s="93"/>
      <c r="X214" s="93"/>
      <c r="Y214" s="93"/>
      <c r="Z214" s="93"/>
      <c r="AA214" s="93"/>
    </row>
    <row r="215" spans="1:27" ht="13.5" customHeight="1" x14ac:dyDescent="0.15">
      <c r="A215" s="10"/>
      <c r="B215" s="10"/>
      <c r="C215" s="352"/>
      <c r="D215" s="235"/>
      <c r="E215" s="392"/>
      <c r="F215" s="409"/>
      <c r="G215" s="410"/>
      <c r="H215" s="411"/>
      <c r="I215" s="412"/>
      <c r="J215" s="413"/>
      <c r="K215" s="412"/>
      <c r="L215" s="413"/>
      <c r="M215" s="414"/>
      <c r="N215" s="414"/>
      <c r="O215" s="414"/>
      <c r="P215" s="415"/>
      <c r="Q215" s="416"/>
      <c r="R215" s="417"/>
      <c r="S215" s="415"/>
      <c r="T215" s="612" t="s">
        <v>243</v>
      </c>
      <c r="U215" s="613"/>
      <c r="V215" s="93"/>
      <c r="W215" s="93"/>
      <c r="X215" s="93"/>
      <c r="Y215" s="93"/>
      <c r="Z215" s="93"/>
      <c r="AA215" s="93"/>
    </row>
    <row r="216" spans="1:27" ht="13.5" customHeight="1" thickBot="1" x14ac:dyDescent="0.2">
      <c r="A216" s="10"/>
      <c r="B216" s="10"/>
      <c r="C216" s="352"/>
      <c r="D216" s="235"/>
      <c r="E216" s="392"/>
      <c r="F216" s="10"/>
      <c r="G216" s="418" t="s">
        <v>234</v>
      </c>
      <c r="H216" s="419"/>
      <c r="I216" s="420"/>
      <c r="J216" s="614" t="s">
        <v>230</v>
      </c>
      <c r="K216" s="615"/>
      <c r="L216" s="620" t="s">
        <v>113</v>
      </c>
      <c r="M216" s="621"/>
      <c r="N216" s="621"/>
      <c r="O216" s="621"/>
      <c r="P216" s="622"/>
      <c r="Q216" s="421"/>
      <c r="R216" s="616" t="s">
        <v>114</v>
      </c>
      <c r="S216" s="617"/>
      <c r="T216" s="618" t="s">
        <v>245</v>
      </c>
      <c r="U216" s="619"/>
      <c r="V216" s="93"/>
      <c r="W216" s="93"/>
      <c r="X216" s="93"/>
      <c r="Y216" s="93"/>
      <c r="Z216" s="93"/>
      <c r="AA216" s="93"/>
    </row>
    <row r="217" spans="1:27" ht="13.5" customHeight="1" thickTop="1" x14ac:dyDescent="0.15">
      <c r="A217" s="10"/>
      <c r="B217" s="10"/>
      <c r="C217" s="352"/>
      <c r="D217" s="235"/>
      <c r="E217" s="392"/>
      <c r="F217" s="10"/>
      <c r="G217" s="422" t="s">
        <v>498</v>
      </c>
      <c r="H217" s="94"/>
      <c r="I217" s="118"/>
      <c r="J217" s="568" t="s">
        <v>4</v>
      </c>
      <c r="K217" s="569"/>
      <c r="L217" s="570" t="s">
        <v>239</v>
      </c>
      <c r="M217" s="571"/>
      <c r="N217" s="571"/>
      <c r="O217" s="572" t="s">
        <v>115</v>
      </c>
      <c r="P217" s="573"/>
      <c r="Q217" s="423" t="s">
        <v>499</v>
      </c>
      <c r="R217" s="623" t="s">
        <v>117</v>
      </c>
      <c r="S217" s="575"/>
      <c r="T217" s="623" t="s">
        <v>500</v>
      </c>
      <c r="U217" s="624"/>
      <c r="V217" s="93"/>
      <c r="W217" s="93"/>
      <c r="X217" s="93"/>
      <c r="Y217" s="93"/>
      <c r="Z217" s="93"/>
      <c r="AA217" s="93"/>
    </row>
    <row r="218" spans="1:27" ht="13.5" customHeight="1" x14ac:dyDescent="0.15">
      <c r="A218" s="10"/>
      <c r="B218" s="10"/>
      <c r="C218" s="352"/>
      <c r="D218" s="235"/>
      <c r="E218" s="392"/>
      <c r="F218" s="352"/>
      <c r="G218" s="422"/>
      <c r="H218" s="94"/>
      <c r="I218" s="118"/>
      <c r="J218" s="625" t="s">
        <v>25</v>
      </c>
      <c r="K218" s="626"/>
      <c r="L218" s="627" t="s">
        <v>240</v>
      </c>
      <c r="M218" s="628"/>
      <c r="N218" s="628"/>
      <c r="O218" s="629" t="s">
        <v>118</v>
      </c>
      <c r="P218" s="630"/>
      <c r="Q218" s="424" t="s">
        <v>116</v>
      </c>
      <c r="R218" s="604" t="s">
        <v>119</v>
      </c>
      <c r="S218" s="631"/>
      <c r="T218" s="604" t="s">
        <v>501</v>
      </c>
      <c r="U218" s="605"/>
      <c r="V218" s="93"/>
      <c r="W218" s="93"/>
      <c r="X218" s="93"/>
      <c r="Y218" s="93"/>
      <c r="Z218" s="93"/>
      <c r="AA218" s="93"/>
    </row>
    <row r="219" spans="1:27" ht="13.5" customHeight="1" x14ac:dyDescent="0.15">
      <c r="A219" s="10"/>
      <c r="B219" s="10"/>
      <c r="C219" s="352"/>
      <c r="D219" s="235"/>
      <c r="E219" s="392"/>
      <c r="F219" s="352"/>
      <c r="G219" s="425"/>
      <c r="H219" s="119"/>
      <c r="I219" s="120"/>
      <c r="J219" s="595" t="s">
        <v>31</v>
      </c>
      <c r="K219" s="596"/>
      <c r="L219" s="597" t="s">
        <v>241</v>
      </c>
      <c r="M219" s="598"/>
      <c r="N219" s="598"/>
      <c r="O219" s="599" t="s">
        <v>120</v>
      </c>
      <c r="P219" s="600"/>
      <c r="Q219" s="426" t="s">
        <v>116</v>
      </c>
      <c r="R219" s="601" t="s">
        <v>121</v>
      </c>
      <c r="S219" s="602"/>
      <c r="T219" s="601" t="s">
        <v>502</v>
      </c>
      <c r="U219" s="603"/>
      <c r="V219" s="93"/>
      <c r="W219" s="93"/>
      <c r="X219" s="93"/>
      <c r="Y219" s="93"/>
      <c r="Z219" s="93"/>
      <c r="AA219" s="93"/>
    </row>
    <row r="220" spans="1:27" ht="13.5" customHeight="1" x14ac:dyDescent="0.15">
      <c r="A220" s="10"/>
      <c r="B220" s="10"/>
      <c r="C220" s="352"/>
      <c r="D220" s="235"/>
      <c r="E220" s="392"/>
      <c r="F220" s="427"/>
      <c r="G220" s="428" t="s">
        <v>503</v>
      </c>
      <c r="H220" s="121"/>
      <c r="I220" s="122"/>
      <c r="J220" s="586" t="s">
        <v>236</v>
      </c>
      <c r="K220" s="587"/>
      <c r="L220" s="588" t="s">
        <v>122</v>
      </c>
      <c r="M220" s="589"/>
      <c r="N220" s="589"/>
      <c r="O220" s="590" t="s">
        <v>122</v>
      </c>
      <c r="P220" s="591"/>
      <c r="Q220" s="429" t="s">
        <v>116</v>
      </c>
      <c r="R220" s="592" t="s">
        <v>123</v>
      </c>
      <c r="S220" s="593"/>
      <c r="T220" s="592" t="s">
        <v>504</v>
      </c>
      <c r="U220" s="594"/>
      <c r="V220" s="93"/>
      <c r="W220" s="93"/>
      <c r="X220" s="93"/>
      <c r="Y220" s="93"/>
      <c r="Z220" s="93"/>
      <c r="AA220" s="93"/>
    </row>
    <row r="221" spans="1:27" ht="13.5" customHeight="1" x14ac:dyDescent="0.15">
      <c r="A221" s="10"/>
      <c r="B221" s="10"/>
      <c r="C221" s="352"/>
      <c r="D221" s="235"/>
      <c r="E221" s="392"/>
      <c r="F221" s="409"/>
      <c r="G221" s="430"/>
      <c r="H221" s="119"/>
      <c r="I221" s="120"/>
      <c r="J221" s="595" t="s">
        <v>237</v>
      </c>
      <c r="K221" s="596"/>
      <c r="L221" s="597" t="s">
        <v>430</v>
      </c>
      <c r="M221" s="598"/>
      <c r="N221" s="598"/>
      <c r="O221" s="599" t="s">
        <v>124</v>
      </c>
      <c r="P221" s="600"/>
      <c r="Q221" s="426" t="s">
        <v>116</v>
      </c>
      <c r="R221" s="601" t="s">
        <v>125</v>
      </c>
      <c r="S221" s="602"/>
      <c r="T221" s="601" t="s">
        <v>505</v>
      </c>
      <c r="U221" s="603"/>
      <c r="V221" s="93"/>
      <c r="W221" s="93"/>
      <c r="X221" s="93"/>
      <c r="Y221" s="93"/>
      <c r="Z221" s="93"/>
      <c r="AA221" s="93"/>
    </row>
    <row r="222" spans="1:27" ht="13.5" customHeight="1" thickBot="1" x14ac:dyDescent="0.2">
      <c r="A222" s="10"/>
      <c r="B222" s="10"/>
      <c r="C222" s="352"/>
      <c r="D222" s="235"/>
      <c r="E222" s="392"/>
      <c r="F222" s="427"/>
      <c r="G222" s="431" t="s">
        <v>235</v>
      </c>
      <c r="H222" s="243"/>
      <c r="I222" s="244"/>
      <c r="J222" s="576" t="s">
        <v>238</v>
      </c>
      <c r="K222" s="577"/>
      <c r="L222" s="578" t="s">
        <v>242</v>
      </c>
      <c r="M222" s="579"/>
      <c r="N222" s="579"/>
      <c r="O222" s="580" t="s">
        <v>126</v>
      </c>
      <c r="P222" s="581"/>
      <c r="Q222" s="432" t="s">
        <v>116</v>
      </c>
      <c r="R222" s="582">
        <v>5497</v>
      </c>
      <c r="S222" s="583"/>
      <c r="T222" s="582" t="s">
        <v>506</v>
      </c>
      <c r="U222" s="584"/>
      <c r="V222" s="93"/>
      <c r="W222" s="93"/>
      <c r="X222" s="93"/>
      <c r="Y222" s="93"/>
      <c r="Z222" s="93"/>
      <c r="AA222" s="93"/>
    </row>
    <row r="223" spans="1:27" ht="13.5" customHeight="1" x14ac:dyDescent="0.15">
      <c r="A223" s="10"/>
      <c r="B223" s="10"/>
      <c r="C223" s="352"/>
      <c r="D223" s="235"/>
      <c r="E223" s="392"/>
      <c r="F223" s="405" t="s">
        <v>412</v>
      </c>
      <c r="G223" s="235" t="s">
        <v>244</v>
      </c>
      <c r="H223" s="235"/>
      <c r="I223" s="235"/>
      <c r="J223" s="235"/>
      <c r="K223" s="235"/>
      <c r="L223" s="235"/>
      <c r="M223" s="235"/>
      <c r="N223" s="235"/>
      <c r="O223" s="235"/>
      <c r="P223" s="235"/>
      <c r="Q223" s="235"/>
      <c r="R223" s="235"/>
      <c r="S223" s="235"/>
      <c r="T223" s="235"/>
      <c r="U223" s="372"/>
      <c r="V223" s="93"/>
      <c r="W223" s="93"/>
      <c r="X223" s="93"/>
      <c r="Y223" s="93"/>
      <c r="Z223" s="93"/>
      <c r="AA223" s="93"/>
    </row>
    <row r="224" spans="1:27" ht="13.5" customHeight="1" x14ac:dyDescent="0.15">
      <c r="A224" s="10"/>
      <c r="B224" s="10"/>
      <c r="C224" s="352"/>
      <c r="D224" s="352" t="s">
        <v>507</v>
      </c>
      <c r="E224" s="433" t="s">
        <v>194</v>
      </c>
      <c r="F224" s="235"/>
      <c r="G224" s="235"/>
      <c r="H224" s="235"/>
      <c r="I224" s="235"/>
      <c r="J224" s="235"/>
      <c r="K224" s="235"/>
      <c r="L224" s="235"/>
      <c r="M224" s="235"/>
      <c r="N224" s="235"/>
      <c r="O224" s="235"/>
      <c r="P224" s="235"/>
      <c r="Q224" s="235"/>
      <c r="R224" s="235"/>
      <c r="S224" s="235"/>
      <c r="T224" s="235"/>
      <c r="U224" s="372"/>
      <c r="V224" s="93"/>
      <c r="W224" s="93"/>
      <c r="X224" s="93"/>
      <c r="Y224" s="93"/>
      <c r="Z224" s="93"/>
      <c r="AA224" s="93"/>
    </row>
    <row r="225" spans="1:27" ht="13.5" customHeight="1" x14ac:dyDescent="0.15">
      <c r="A225" s="10"/>
      <c r="B225" s="10"/>
      <c r="C225" s="352"/>
      <c r="D225" s="235"/>
      <c r="E225" s="392" t="s">
        <v>479</v>
      </c>
      <c r="F225" s="235" t="s">
        <v>431</v>
      </c>
      <c r="G225" s="235"/>
      <c r="H225" s="235"/>
      <c r="I225" s="235"/>
      <c r="J225" s="235"/>
      <c r="K225" s="235"/>
      <c r="L225" s="235"/>
      <c r="M225" s="235"/>
      <c r="N225" s="235"/>
      <c r="O225" s="235"/>
      <c r="P225" s="235"/>
      <c r="Q225" s="235"/>
      <c r="R225" s="235"/>
      <c r="S225" s="235"/>
      <c r="T225" s="235"/>
      <c r="U225" s="372"/>
      <c r="V225" s="93"/>
      <c r="W225" s="93"/>
      <c r="X225" s="93"/>
      <c r="Y225" s="93"/>
      <c r="Z225" s="93"/>
      <c r="AA225" s="93"/>
    </row>
    <row r="226" spans="1:27" ht="13.5" customHeight="1" x14ac:dyDescent="0.15">
      <c r="A226" s="10"/>
      <c r="B226" s="10"/>
      <c r="C226" s="352"/>
      <c r="D226" s="235"/>
      <c r="E226" s="235"/>
      <c r="F226" s="405" t="s">
        <v>247</v>
      </c>
      <c r="G226" s="96" t="s">
        <v>508</v>
      </c>
      <c r="H226" s="235"/>
      <c r="I226" s="235"/>
      <c r="J226" s="235"/>
      <c r="K226" s="235"/>
      <c r="L226" s="235"/>
      <c r="M226" s="235"/>
      <c r="N226" s="235"/>
      <c r="O226" s="235"/>
      <c r="P226" s="235"/>
      <c r="Q226" s="235"/>
      <c r="R226" s="235"/>
      <c r="S226" s="235"/>
      <c r="T226" s="235"/>
      <c r="U226" s="372"/>
      <c r="V226" s="93"/>
      <c r="W226" s="93"/>
      <c r="X226" s="93"/>
      <c r="Y226" s="93"/>
      <c r="Z226" s="93"/>
      <c r="AA226" s="93"/>
    </row>
    <row r="227" spans="1:27" ht="13.5" customHeight="1" x14ac:dyDescent="0.15">
      <c r="A227" s="10"/>
      <c r="B227" s="10"/>
      <c r="C227" s="352"/>
      <c r="D227" s="352" t="s">
        <v>509</v>
      </c>
      <c r="E227" s="352" t="s">
        <v>539</v>
      </c>
      <c r="F227" s="427"/>
      <c r="G227" s="96"/>
      <c r="H227" s="235"/>
      <c r="I227" s="235"/>
      <c r="J227" s="235"/>
      <c r="K227" s="235"/>
      <c r="L227" s="235"/>
      <c r="M227" s="235"/>
      <c r="N227" s="235"/>
      <c r="O227" s="235"/>
      <c r="P227" s="235"/>
      <c r="Q227" s="235"/>
      <c r="R227" s="235"/>
      <c r="S227" s="235"/>
      <c r="T227" s="235"/>
      <c r="U227" s="372"/>
      <c r="V227" s="93"/>
      <c r="W227" s="93"/>
      <c r="X227" s="93"/>
      <c r="Y227" s="93"/>
      <c r="Z227" s="93"/>
      <c r="AA227" s="93"/>
    </row>
    <row r="228" spans="1:27" ht="13.5" customHeight="1" x14ac:dyDescent="0.15">
      <c r="A228" s="10"/>
      <c r="B228" s="10"/>
      <c r="C228" s="352"/>
      <c r="D228" s="235"/>
      <c r="E228" s="392" t="s">
        <v>479</v>
      </c>
      <c r="F228" s="235" t="s">
        <v>432</v>
      </c>
      <c r="G228" s="96"/>
      <c r="H228" s="235"/>
      <c r="I228" s="235"/>
      <c r="J228" s="235"/>
      <c r="K228" s="235"/>
      <c r="L228" s="235"/>
      <c r="M228" s="235"/>
      <c r="N228" s="235"/>
      <c r="O228" s="235"/>
      <c r="P228" s="235"/>
      <c r="Q228" s="235"/>
      <c r="R228" s="235"/>
      <c r="S228" s="235"/>
      <c r="T228" s="235"/>
      <c r="U228" s="372"/>
      <c r="V228" s="93"/>
      <c r="W228" s="93"/>
      <c r="X228" s="93"/>
      <c r="Y228" s="93"/>
      <c r="Z228" s="93"/>
      <c r="AA228" s="93"/>
    </row>
    <row r="229" spans="1:27" ht="13.5" customHeight="1" x14ac:dyDescent="0.15">
      <c r="A229" s="10"/>
      <c r="B229" s="10"/>
      <c r="C229" s="352"/>
      <c r="D229" s="352" t="s">
        <v>510</v>
      </c>
      <c r="E229" s="352" t="s">
        <v>540</v>
      </c>
      <c r="F229" s="352"/>
      <c r="G229" s="96"/>
      <c r="H229" s="235"/>
      <c r="I229" s="235"/>
      <c r="J229" s="235"/>
      <c r="K229" s="235"/>
      <c r="L229" s="235"/>
      <c r="M229" s="235"/>
      <c r="N229" s="235"/>
      <c r="O229" s="235"/>
      <c r="P229" s="235"/>
      <c r="Q229" s="235"/>
      <c r="R229" s="235"/>
      <c r="S229" s="235"/>
      <c r="T229" s="235"/>
      <c r="U229" s="372"/>
      <c r="V229" s="93"/>
      <c r="W229" s="93"/>
      <c r="X229" s="93"/>
      <c r="Y229" s="93"/>
      <c r="Z229" s="93"/>
      <c r="AA229" s="93"/>
    </row>
    <row r="230" spans="1:27" ht="13.5" customHeight="1" x14ac:dyDescent="0.15">
      <c r="A230" s="10"/>
      <c r="B230" s="10"/>
      <c r="C230" s="352"/>
      <c r="D230" s="235"/>
      <c r="E230" s="392" t="s">
        <v>479</v>
      </c>
      <c r="F230" s="235" t="s">
        <v>433</v>
      </c>
      <c r="G230" s="96"/>
      <c r="H230" s="235"/>
      <c r="I230" s="235"/>
      <c r="J230" s="235"/>
      <c r="K230" s="235"/>
      <c r="L230" s="235"/>
      <c r="M230" s="235"/>
      <c r="N230" s="235"/>
      <c r="O230" s="235"/>
      <c r="P230" s="235"/>
      <c r="Q230" s="235"/>
      <c r="R230" s="235"/>
      <c r="S230" s="235"/>
      <c r="T230" s="235"/>
      <c r="U230" s="372"/>
      <c r="V230" s="93"/>
      <c r="W230" s="93"/>
      <c r="X230" s="93"/>
      <c r="Y230" s="93"/>
      <c r="Z230" s="93"/>
      <c r="AA230" s="93"/>
    </row>
    <row r="231" spans="1:27" ht="13.5" customHeight="1" x14ac:dyDescent="0.15">
      <c r="A231" s="10"/>
      <c r="B231" s="10"/>
      <c r="C231" s="352" t="s">
        <v>640</v>
      </c>
      <c r="D231" s="352" t="s">
        <v>511</v>
      </c>
      <c r="E231" s="352"/>
      <c r="F231" s="235"/>
      <c r="G231" s="235"/>
      <c r="H231" s="235"/>
      <c r="I231" s="235"/>
      <c r="J231" s="235"/>
      <c r="K231" s="235"/>
      <c r="L231" s="235"/>
      <c r="M231" s="235"/>
      <c r="N231" s="235"/>
      <c r="O231" s="235"/>
      <c r="P231" s="235"/>
      <c r="Q231" s="235"/>
      <c r="R231" s="235"/>
      <c r="S231" s="235"/>
      <c r="T231" s="235"/>
      <c r="U231" s="372"/>
      <c r="V231" s="93"/>
      <c r="W231" s="93"/>
      <c r="X231" s="93"/>
      <c r="Y231" s="93"/>
      <c r="Z231" s="93"/>
      <c r="AA231" s="93"/>
    </row>
    <row r="232" spans="1:27" ht="13.5" customHeight="1" x14ac:dyDescent="0.15">
      <c r="A232" s="10"/>
      <c r="B232" s="10"/>
      <c r="C232" s="352"/>
      <c r="D232" s="352" t="s">
        <v>492</v>
      </c>
      <c r="E232" s="352" t="s">
        <v>231</v>
      </c>
      <c r="F232" s="352"/>
      <c r="G232" s="235"/>
      <c r="H232" s="235"/>
      <c r="I232" s="235"/>
      <c r="J232" s="235"/>
      <c r="K232" s="235"/>
      <c r="L232" s="235"/>
      <c r="M232" s="235"/>
      <c r="N232" s="235"/>
      <c r="O232" s="235"/>
      <c r="P232" s="235"/>
      <c r="Q232" s="235"/>
      <c r="R232" s="235"/>
      <c r="S232" s="235"/>
      <c r="T232" s="235"/>
      <c r="U232" s="372"/>
      <c r="V232" s="93"/>
      <c r="W232" s="93"/>
      <c r="X232" s="93"/>
      <c r="Y232" s="93"/>
      <c r="Z232" s="93"/>
      <c r="AA232" s="93"/>
    </row>
    <row r="233" spans="1:27" ht="13.5" customHeight="1" x14ac:dyDescent="0.15">
      <c r="A233" s="10"/>
      <c r="B233" s="10"/>
      <c r="C233" s="352"/>
      <c r="D233" s="235"/>
      <c r="E233" s="392" t="s">
        <v>479</v>
      </c>
      <c r="F233" s="434" t="s">
        <v>434</v>
      </c>
      <c r="G233" s="235"/>
      <c r="H233" s="235"/>
      <c r="I233" s="235"/>
      <c r="J233" s="235"/>
      <c r="K233" s="235"/>
      <c r="L233" s="235"/>
      <c r="M233" s="235"/>
      <c r="N233" s="235"/>
      <c r="O233" s="235"/>
      <c r="P233" s="235"/>
      <c r="Q233" s="235"/>
      <c r="R233" s="235"/>
      <c r="S233" s="235"/>
      <c r="T233" s="235"/>
      <c r="U233" s="372"/>
      <c r="V233" s="93"/>
      <c r="W233" s="93"/>
      <c r="X233" s="93"/>
      <c r="Y233" s="93"/>
      <c r="Z233" s="93"/>
      <c r="AA233" s="93"/>
    </row>
    <row r="234" spans="1:27" ht="13.5" customHeight="1" x14ac:dyDescent="0.15">
      <c r="A234" s="10"/>
      <c r="B234" s="10"/>
      <c r="C234" s="352"/>
      <c r="D234" s="235"/>
      <c r="E234" s="392" t="s">
        <v>479</v>
      </c>
      <c r="F234" s="235" t="s">
        <v>632</v>
      </c>
      <c r="G234" s="235"/>
      <c r="H234" s="235"/>
      <c r="I234" s="235"/>
      <c r="J234" s="235"/>
      <c r="K234" s="235"/>
      <c r="L234" s="235"/>
      <c r="M234" s="235"/>
      <c r="N234" s="235"/>
      <c r="O234" s="235"/>
      <c r="P234" s="235"/>
      <c r="Q234" s="235"/>
      <c r="R234" s="235"/>
      <c r="S234" s="235"/>
      <c r="T234" s="235"/>
      <c r="U234" s="372"/>
      <c r="V234" s="93"/>
      <c r="W234" s="93"/>
      <c r="X234" s="93"/>
      <c r="Y234" s="93"/>
      <c r="Z234" s="93"/>
      <c r="AA234" s="93"/>
    </row>
    <row r="235" spans="1:27" ht="13.5" customHeight="1" x14ac:dyDescent="0.15">
      <c r="A235" s="10"/>
      <c r="B235" s="10"/>
      <c r="C235" s="352"/>
      <c r="D235" s="235"/>
      <c r="E235" s="392" t="s">
        <v>479</v>
      </c>
      <c r="F235" s="235" t="s">
        <v>435</v>
      </c>
      <c r="G235" s="235"/>
      <c r="H235" s="235"/>
      <c r="I235" s="235"/>
      <c r="J235" s="235"/>
      <c r="K235" s="235"/>
      <c r="L235" s="235"/>
      <c r="M235" s="235"/>
      <c r="N235" s="235"/>
      <c r="O235" s="235"/>
      <c r="P235" s="235"/>
      <c r="Q235" s="235"/>
      <c r="R235" s="235"/>
      <c r="S235" s="235"/>
      <c r="T235" s="235"/>
      <c r="U235" s="372"/>
      <c r="V235" s="93"/>
      <c r="W235" s="93"/>
      <c r="X235" s="93"/>
      <c r="Y235" s="93"/>
      <c r="Z235" s="93"/>
      <c r="AA235" s="93"/>
    </row>
    <row r="236" spans="1:27" ht="13.5" customHeight="1" x14ac:dyDescent="0.15">
      <c r="A236" s="10"/>
      <c r="B236" s="10"/>
      <c r="C236" s="352"/>
      <c r="D236" s="235"/>
      <c r="E236" s="392" t="s">
        <v>479</v>
      </c>
      <c r="F236" s="585" t="s">
        <v>633</v>
      </c>
      <c r="G236" s="585"/>
      <c r="H236" s="585"/>
      <c r="I236" s="585"/>
      <c r="J236" s="585"/>
      <c r="K236" s="585"/>
      <c r="L236" s="585"/>
      <c r="M236" s="585"/>
      <c r="N236" s="585"/>
      <c r="O236" s="585"/>
      <c r="P236" s="585"/>
      <c r="Q236" s="585"/>
      <c r="R236" s="585"/>
      <c r="S236" s="585"/>
      <c r="T236" s="585"/>
      <c r="U236" s="585"/>
      <c r="V236" s="585"/>
      <c r="W236" s="585"/>
      <c r="X236" s="585"/>
      <c r="Y236" s="585"/>
      <c r="Z236" s="585"/>
      <c r="AA236" s="585"/>
    </row>
    <row r="237" spans="1:27" ht="13.5" customHeight="1" x14ac:dyDescent="0.15">
      <c r="A237" s="10"/>
      <c r="B237" s="10"/>
      <c r="C237" s="352"/>
      <c r="D237" s="235"/>
      <c r="E237" s="23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row>
    <row r="238" spans="1:27" ht="13.5" customHeight="1" x14ac:dyDescent="0.15">
      <c r="A238" s="10"/>
      <c r="B238" s="10"/>
      <c r="C238" s="352"/>
      <c r="D238" s="352" t="s">
        <v>248</v>
      </c>
      <c r="E238" s="435" t="s">
        <v>512</v>
      </c>
      <c r="F238" s="352"/>
      <c r="G238" s="235"/>
      <c r="H238" s="235"/>
      <c r="I238" s="235"/>
      <c r="J238" s="235"/>
      <c r="K238" s="235"/>
      <c r="L238" s="235"/>
      <c r="M238" s="235"/>
      <c r="N238" s="235"/>
      <c r="O238" s="235"/>
      <c r="P238" s="235"/>
      <c r="Q238" s="235"/>
      <c r="R238" s="235"/>
      <c r="S238" s="235"/>
      <c r="T238" s="235"/>
      <c r="U238" s="372"/>
      <c r="V238" s="93"/>
      <c r="W238" s="93"/>
      <c r="X238" s="93"/>
      <c r="Y238" s="93"/>
      <c r="Z238" s="93"/>
      <c r="AA238" s="93"/>
    </row>
    <row r="239" spans="1:27" ht="13.5" customHeight="1" x14ac:dyDescent="0.15">
      <c r="A239" s="10"/>
      <c r="B239" s="10"/>
      <c r="C239" s="352"/>
      <c r="D239" s="235"/>
      <c r="E239" s="392" t="s">
        <v>202</v>
      </c>
      <c r="F239" s="400" t="s">
        <v>436</v>
      </c>
      <c r="G239" s="400"/>
      <c r="H239" s="400"/>
      <c r="I239" s="400"/>
      <c r="J239" s="400"/>
      <c r="K239" s="400"/>
      <c r="L239" s="400"/>
      <c r="M239" s="400"/>
      <c r="N239" s="400"/>
      <c r="O239" s="400"/>
      <c r="P239" s="400"/>
      <c r="Q239" s="400"/>
      <c r="R239" s="400"/>
      <c r="S239" s="400"/>
      <c r="T239" s="400"/>
      <c r="U239" s="400"/>
      <c r="V239" s="400"/>
      <c r="W239" s="400"/>
      <c r="X239" s="400"/>
      <c r="Y239" s="400"/>
      <c r="Z239" s="400"/>
      <c r="AA239" s="400"/>
    </row>
    <row r="240" spans="1:27" ht="13.5" customHeight="1" x14ac:dyDescent="0.15">
      <c r="A240" s="10"/>
      <c r="B240" s="10"/>
      <c r="C240" s="352"/>
      <c r="D240" s="235"/>
      <c r="E240" s="392" t="s">
        <v>202</v>
      </c>
      <c r="F240" s="585" t="s">
        <v>457</v>
      </c>
      <c r="G240" s="585"/>
      <c r="H240" s="585"/>
      <c r="I240" s="585"/>
      <c r="J240" s="585"/>
      <c r="K240" s="585"/>
      <c r="L240" s="585"/>
      <c r="M240" s="585"/>
      <c r="N240" s="585"/>
      <c r="O240" s="585"/>
      <c r="P240" s="585"/>
      <c r="Q240" s="585"/>
      <c r="R240" s="585"/>
      <c r="S240" s="585"/>
      <c r="T240" s="585"/>
      <c r="U240" s="585"/>
      <c r="V240" s="585"/>
      <c r="W240" s="585"/>
      <c r="X240" s="585"/>
      <c r="Y240" s="585"/>
      <c r="Z240" s="585"/>
      <c r="AA240" s="585"/>
    </row>
    <row r="241" spans="1:27" ht="13.5" customHeight="1" x14ac:dyDescent="0.15">
      <c r="A241" s="10"/>
      <c r="B241" s="10"/>
      <c r="C241" s="352"/>
      <c r="D241" s="235"/>
      <c r="E241" s="23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row>
    <row r="242" spans="1:27" ht="13.5" customHeight="1" x14ac:dyDescent="0.15">
      <c r="A242" s="10"/>
      <c r="B242" s="10"/>
      <c r="C242" s="352"/>
      <c r="D242" s="352" t="s">
        <v>495</v>
      </c>
      <c r="E242" s="352" t="s">
        <v>513</v>
      </c>
      <c r="F242" s="352"/>
      <c r="G242" s="352"/>
      <c r="H242" s="235"/>
      <c r="I242" s="235"/>
      <c r="J242" s="235"/>
      <c r="K242" s="235"/>
      <c r="L242" s="235"/>
      <c r="M242" s="235"/>
      <c r="N242" s="235"/>
      <c r="O242" s="235"/>
      <c r="P242" s="235"/>
      <c r="Q242" s="235"/>
      <c r="R242" s="235"/>
      <c r="S242" s="235"/>
      <c r="T242" s="235"/>
      <c r="U242" s="372"/>
      <c r="V242" s="93"/>
      <c r="W242" s="93"/>
      <c r="X242" s="93"/>
      <c r="Y242" s="93"/>
      <c r="Z242" s="93"/>
      <c r="AA242" s="93"/>
    </row>
    <row r="243" spans="1:27" ht="13.5" customHeight="1" x14ac:dyDescent="0.15">
      <c r="A243" s="10"/>
      <c r="B243" s="10"/>
      <c r="C243" s="352"/>
      <c r="D243" s="235"/>
      <c r="E243" s="392" t="s">
        <v>202</v>
      </c>
      <c r="F243" s="400" t="s">
        <v>634</v>
      </c>
      <c r="G243" s="400"/>
      <c r="H243" s="400"/>
      <c r="I243" s="400"/>
      <c r="J243" s="400"/>
      <c r="K243" s="400"/>
      <c r="L243" s="400"/>
      <c r="M243" s="400"/>
      <c r="N243" s="400"/>
      <c r="O243" s="400"/>
      <c r="P243" s="400"/>
      <c r="Q243" s="400"/>
      <c r="R243" s="400"/>
      <c r="S243" s="400"/>
      <c r="T243" s="400"/>
      <c r="U243" s="400"/>
      <c r="V243" s="400"/>
      <c r="W243" s="400"/>
      <c r="X243" s="400"/>
      <c r="Y243" s="400"/>
      <c r="Z243" s="400"/>
      <c r="AA243" s="400"/>
    </row>
    <row r="244" spans="1:27" ht="13.5" customHeight="1" x14ac:dyDescent="0.15">
      <c r="A244" s="10"/>
      <c r="B244" s="10"/>
      <c r="C244" s="352"/>
      <c r="D244" s="235"/>
      <c r="E244" s="392" t="s">
        <v>202</v>
      </c>
      <c r="F244" s="585" t="s">
        <v>635</v>
      </c>
      <c r="G244" s="585"/>
      <c r="H244" s="585"/>
      <c r="I244" s="585"/>
      <c r="J244" s="585"/>
      <c r="K244" s="585"/>
      <c r="L244" s="585"/>
      <c r="M244" s="585"/>
      <c r="N244" s="585"/>
      <c r="O244" s="585"/>
      <c r="P244" s="585"/>
      <c r="Q244" s="585"/>
      <c r="R244" s="585"/>
      <c r="S244" s="585"/>
      <c r="T244" s="585"/>
      <c r="U244" s="585"/>
      <c r="V244" s="585"/>
      <c r="W244" s="585"/>
      <c r="X244" s="585"/>
      <c r="Y244" s="585"/>
      <c r="Z244" s="585"/>
      <c r="AA244" s="585"/>
    </row>
    <row r="245" spans="1:27" ht="13.5" customHeight="1" x14ac:dyDescent="0.15">
      <c r="A245" s="10"/>
      <c r="B245" s="10"/>
      <c r="C245" s="352"/>
      <c r="D245" s="235"/>
      <c r="E245" s="23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row>
    <row r="246" spans="1:27" ht="13.5" customHeight="1" x14ac:dyDescent="0.15">
      <c r="A246" s="10"/>
      <c r="B246" s="1" t="s">
        <v>370</v>
      </c>
      <c r="C246" s="352" t="s">
        <v>260</v>
      </c>
      <c r="D246" s="235"/>
      <c r="E246" s="235"/>
      <c r="F246" s="436"/>
      <c r="G246" s="436"/>
      <c r="H246" s="436"/>
      <c r="I246" s="436"/>
      <c r="J246" s="436"/>
      <c r="K246" s="436"/>
      <c r="L246" s="436"/>
      <c r="M246" s="436"/>
      <c r="N246" s="436"/>
      <c r="O246" s="436"/>
      <c r="P246" s="436"/>
      <c r="Q246" s="436"/>
      <c r="R246" s="436"/>
      <c r="S246" s="436"/>
      <c r="T246" s="436"/>
      <c r="U246" s="436"/>
      <c r="V246" s="436"/>
      <c r="W246" s="436"/>
      <c r="X246" s="436"/>
      <c r="Y246" s="436"/>
      <c r="Z246" s="436"/>
      <c r="AA246" s="436"/>
    </row>
    <row r="247" spans="1:27" ht="13.5" customHeight="1" x14ac:dyDescent="0.15">
      <c r="A247" s="10"/>
      <c r="B247" s="10"/>
      <c r="C247" s="352" t="s">
        <v>362</v>
      </c>
      <c r="D247" s="352" t="s">
        <v>231</v>
      </c>
      <c r="E247" s="235"/>
      <c r="F247" s="436"/>
      <c r="G247" s="436"/>
      <c r="H247" s="436"/>
      <c r="I247" s="436"/>
      <c r="J247" s="436"/>
      <c r="K247" s="436"/>
      <c r="L247" s="436"/>
      <c r="M247" s="436"/>
      <c r="N247" s="436"/>
      <c r="O247" s="436"/>
      <c r="P247" s="436"/>
      <c r="Q247" s="436"/>
      <c r="R247" s="436"/>
      <c r="S247" s="436"/>
      <c r="T247" s="436"/>
      <c r="U247" s="436"/>
      <c r="V247" s="436"/>
      <c r="W247" s="436"/>
      <c r="X247" s="436"/>
      <c r="Y247" s="436"/>
      <c r="Z247" s="436"/>
      <c r="AA247" s="436"/>
    </row>
    <row r="248" spans="1:27" ht="13.5" customHeight="1" x14ac:dyDescent="0.15">
      <c r="A248" s="10"/>
      <c r="B248" s="10"/>
      <c r="C248" s="352"/>
      <c r="D248" s="392" t="s">
        <v>479</v>
      </c>
      <c r="E248" s="560" t="s">
        <v>437</v>
      </c>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row>
    <row r="249" spans="1:27" ht="13.5" customHeight="1" x14ac:dyDescent="0.15">
      <c r="A249" s="10"/>
      <c r="B249" s="10"/>
      <c r="C249" s="352"/>
      <c r="D249" s="235"/>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row>
    <row r="250" spans="1:27" ht="13.5" customHeight="1" x14ac:dyDescent="0.15">
      <c r="A250" s="10"/>
      <c r="B250" s="10"/>
      <c r="C250" s="352" t="s">
        <v>365</v>
      </c>
      <c r="D250" s="352" t="s">
        <v>514</v>
      </c>
      <c r="E250" s="235"/>
      <c r="F250" s="436"/>
      <c r="G250" s="436"/>
      <c r="H250" s="436"/>
      <c r="I250" s="436"/>
      <c r="J250" s="436"/>
      <c r="K250" s="436"/>
      <c r="L250" s="436"/>
      <c r="M250" s="436"/>
      <c r="N250" s="436"/>
      <c r="O250" s="436"/>
      <c r="P250" s="436"/>
      <c r="Q250" s="436"/>
      <c r="R250" s="436"/>
      <c r="S250" s="436"/>
      <c r="T250" s="436"/>
      <c r="U250" s="436"/>
      <c r="V250" s="436"/>
      <c r="W250" s="436"/>
      <c r="X250" s="436"/>
      <c r="Y250" s="436"/>
      <c r="Z250" s="436"/>
      <c r="AA250" s="436"/>
    </row>
    <row r="251" spans="1:27" ht="13.5" customHeight="1" x14ac:dyDescent="0.15">
      <c r="A251" s="10"/>
      <c r="B251" s="10"/>
      <c r="C251" s="352"/>
      <c r="D251" s="392" t="s">
        <v>479</v>
      </c>
      <c r="E251" s="235" t="s">
        <v>438</v>
      </c>
      <c r="F251" s="436"/>
      <c r="G251" s="436"/>
      <c r="H251" s="436"/>
      <c r="I251" s="436"/>
      <c r="J251" s="436"/>
      <c r="K251" s="436"/>
      <c r="L251" s="436"/>
      <c r="M251" s="436"/>
      <c r="N251" s="436"/>
      <c r="O251" s="436"/>
      <c r="P251" s="436"/>
      <c r="Q251" s="436"/>
      <c r="R251" s="436"/>
      <c r="S251" s="436"/>
      <c r="T251" s="436"/>
      <c r="U251" s="436"/>
      <c r="V251" s="436"/>
      <c r="W251" s="436"/>
      <c r="X251" s="436"/>
      <c r="Y251" s="436"/>
      <c r="Z251" s="436"/>
      <c r="AA251" s="436"/>
    </row>
    <row r="252" spans="1:27" ht="13.5" customHeight="1" x14ac:dyDescent="0.15">
      <c r="A252" s="10"/>
      <c r="B252" s="10"/>
      <c r="C252" s="352"/>
      <c r="D252" s="235"/>
      <c r="E252" s="405" t="s">
        <v>497</v>
      </c>
      <c r="F252" s="235" t="s">
        <v>636</v>
      </c>
      <c r="G252" s="352"/>
      <c r="H252" s="352"/>
      <c r="I252" s="352"/>
      <c r="J252" s="352"/>
      <c r="K252" s="352"/>
      <c r="L252" s="352"/>
      <c r="M252" s="352"/>
      <c r="N252" s="352"/>
      <c r="O252" s="352"/>
      <c r="P252" s="352"/>
      <c r="Q252" s="352"/>
      <c r="R252" s="352"/>
      <c r="S252" s="352"/>
      <c r="T252" s="352"/>
      <c r="U252" s="352"/>
      <c r="V252" s="352"/>
      <c r="W252" s="352"/>
      <c r="X252" s="352"/>
      <c r="Y252" s="352"/>
      <c r="Z252" s="352"/>
      <c r="AA252" s="352"/>
    </row>
    <row r="253" spans="1:27" ht="13.5" customHeight="1" x14ac:dyDescent="0.15">
      <c r="A253" s="10"/>
      <c r="B253" s="10"/>
      <c r="C253" s="352"/>
      <c r="D253" s="235"/>
      <c r="E253" s="405" t="s">
        <v>497</v>
      </c>
      <c r="F253" s="235" t="s">
        <v>261</v>
      </c>
      <c r="G253" s="235"/>
      <c r="H253" s="235"/>
      <c r="I253" s="235"/>
      <c r="J253" s="235"/>
      <c r="K253" s="235"/>
      <c r="L253" s="235"/>
      <c r="M253" s="235"/>
      <c r="N253" s="235"/>
      <c r="O253" s="235"/>
      <c r="P253" s="235"/>
      <c r="Q253" s="235"/>
      <c r="R253" s="235"/>
      <c r="S253" s="235"/>
      <c r="T253" s="235"/>
      <c r="U253" s="235"/>
      <c r="V253" s="235"/>
      <c r="W253" s="235"/>
      <c r="X253" s="235"/>
      <c r="Y253" s="235"/>
      <c r="Z253" s="235"/>
      <c r="AA253" s="235"/>
    </row>
    <row r="254" spans="1:27" ht="13.5" customHeight="1" x14ac:dyDescent="0.15">
      <c r="A254" s="10"/>
      <c r="B254" s="10"/>
      <c r="C254" s="352"/>
      <c r="D254" s="235"/>
      <c r="E254" s="235"/>
      <c r="F254" s="392" t="s">
        <v>479</v>
      </c>
      <c r="G254" s="559" t="s">
        <v>439</v>
      </c>
      <c r="H254" s="559"/>
      <c r="I254" s="559"/>
      <c r="J254" s="559"/>
      <c r="K254" s="559"/>
      <c r="L254" t="s">
        <v>515</v>
      </c>
      <c r="M254" s="235" t="s">
        <v>262</v>
      </c>
      <c r="N254" s="235"/>
      <c r="O254" s="235"/>
      <c r="P254" s="235"/>
      <c r="Q254" s="235"/>
      <c r="R254" s="235"/>
      <c r="S254" s="235"/>
      <c r="T254" s="235"/>
      <c r="U254" s="235"/>
      <c r="V254" s="235"/>
      <c r="W254" s="235"/>
      <c r="X254" s="235"/>
      <c r="Y254" s="235"/>
      <c r="Z254" s="235"/>
      <c r="AA254" s="235"/>
    </row>
    <row r="255" spans="1:27" ht="13.5" customHeight="1" x14ac:dyDescent="0.15">
      <c r="A255" s="10"/>
      <c r="B255" s="10"/>
      <c r="C255" s="352"/>
      <c r="D255" s="235"/>
      <c r="E255" s="235"/>
      <c r="F255" s="392" t="s">
        <v>479</v>
      </c>
      <c r="G255" s="235" t="s">
        <v>440</v>
      </c>
      <c r="H255" s="235"/>
      <c r="I255" s="235"/>
      <c r="J255" s="235"/>
      <c r="K255" s="235"/>
      <c r="L255" t="s">
        <v>515</v>
      </c>
      <c r="M255" s="235" t="s">
        <v>263</v>
      </c>
      <c r="N255" s="235"/>
      <c r="O255" s="235"/>
      <c r="P255" s="235"/>
      <c r="Q255" s="235"/>
      <c r="R255" s="235"/>
      <c r="S255" s="235"/>
      <c r="T255" s="235"/>
      <c r="U255" s="235"/>
      <c r="V255" s="235"/>
      <c r="W255" s="235"/>
      <c r="X255" s="235"/>
      <c r="Y255" s="235"/>
      <c r="Z255" s="235"/>
      <c r="AA255" s="235"/>
    </row>
    <row r="256" spans="1:27" ht="13.5" customHeight="1" x14ac:dyDescent="0.15">
      <c r="A256" s="10"/>
      <c r="B256" s="10"/>
      <c r="C256" s="352" t="s">
        <v>480</v>
      </c>
      <c r="D256" s="352" t="s">
        <v>230</v>
      </c>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c r="AA256" s="235"/>
    </row>
    <row r="257" spans="1:27" ht="13.5" customHeight="1" x14ac:dyDescent="0.15">
      <c r="A257" s="10"/>
      <c r="B257" s="10"/>
      <c r="C257" s="352"/>
      <c r="D257" s="352" t="s">
        <v>492</v>
      </c>
      <c r="E257" s="352" t="s">
        <v>230</v>
      </c>
      <c r="F257" s="235"/>
      <c r="G257" s="235"/>
      <c r="H257" s="235"/>
      <c r="I257" s="235"/>
      <c r="J257" s="235"/>
      <c r="K257" s="235"/>
      <c r="L257" s="235"/>
      <c r="M257" s="235"/>
      <c r="N257" s="235"/>
      <c r="O257" s="235"/>
      <c r="P257" s="235"/>
      <c r="Q257" s="235"/>
      <c r="R257" s="235"/>
      <c r="S257" s="235"/>
      <c r="T257" s="235"/>
      <c r="U257" s="235"/>
      <c r="V257" s="235"/>
      <c r="W257" s="235"/>
      <c r="X257" s="235"/>
      <c r="Y257" s="235"/>
      <c r="Z257" s="235"/>
      <c r="AA257" s="235"/>
    </row>
    <row r="258" spans="1:27" ht="13.5" customHeight="1" x14ac:dyDescent="0.15">
      <c r="A258" s="10"/>
      <c r="B258" s="10"/>
      <c r="C258" s="352"/>
      <c r="D258" s="235"/>
      <c r="E258" s="235" t="s">
        <v>479</v>
      </c>
      <c r="F258" s="235" t="s">
        <v>441</v>
      </c>
      <c r="G258" s="235"/>
      <c r="H258" s="235"/>
      <c r="I258" s="235"/>
      <c r="J258" s="235"/>
      <c r="K258" s="235"/>
      <c r="L258" s="235"/>
      <c r="M258" s="235"/>
      <c r="N258" s="235"/>
      <c r="O258" s="235"/>
      <c r="P258" s="235"/>
      <c r="Q258" s="235"/>
      <c r="R258" s="235"/>
      <c r="S258" s="235"/>
      <c r="T258" s="235"/>
      <c r="U258" s="372"/>
      <c r="V258" s="93"/>
      <c r="W258" s="93"/>
      <c r="X258" s="93"/>
      <c r="Y258" s="93"/>
      <c r="Z258" s="93"/>
      <c r="AA258" s="93"/>
    </row>
    <row r="259" spans="1:27" ht="13.5" customHeight="1" x14ac:dyDescent="0.15">
      <c r="A259" s="10"/>
      <c r="B259" s="10"/>
      <c r="C259" s="352"/>
      <c r="D259" s="352" t="s">
        <v>493</v>
      </c>
      <c r="E259" s="352" t="s">
        <v>233</v>
      </c>
      <c r="F259" s="235"/>
      <c r="G259" s="235"/>
      <c r="H259" s="235"/>
      <c r="I259" s="235"/>
      <c r="J259" s="235"/>
      <c r="K259" s="235"/>
      <c r="L259" s="235"/>
      <c r="M259" s="235"/>
      <c r="N259" s="235"/>
      <c r="O259" s="235"/>
      <c r="P259" s="235"/>
      <c r="Q259" s="235"/>
      <c r="R259" s="235"/>
      <c r="S259" s="235"/>
      <c r="T259" s="235"/>
      <c r="U259" s="372"/>
      <c r="V259" s="93"/>
      <c r="W259" s="93"/>
      <c r="X259" s="93"/>
      <c r="Y259" s="93"/>
      <c r="Z259" s="93"/>
      <c r="AA259" s="93"/>
    </row>
    <row r="260" spans="1:27" ht="13.5" customHeight="1" x14ac:dyDescent="0.15">
      <c r="A260" s="10"/>
      <c r="B260" s="10"/>
      <c r="C260" s="352"/>
      <c r="D260" s="235"/>
      <c r="E260" s="392" t="s">
        <v>479</v>
      </c>
      <c r="F260" s="560" t="s">
        <v>442</v>
      </c>
      <c r="G260" s="560"/>
      <c r="H260" s="560"/>
      <c r="I260" s="560"/>
      <c r="J260" s="560"/>
      <c r="K260" s="560"/>
      <c r="L260" s="560"/>
      <c r="M260" s="560"/>
      <c r="N260" s="560"/>
      <c r="O260" s="560"/>
      <c r="P260" s="560"/>
      <c r="Q260" s="560"/>
      <c r="R260" s="560"/>
      <c r="S260" s="560"/>
      <c r="T260" s="560"/>
      <c r="U260" s="560"/>
      <c r="V260" s="560"/>
      <c r="W260" s="560"/>
      <c r="X260" s="560"/>
      <c r="Y260" s="560"/>
      <c r="Z260" s="560"/>
      <c r="AA260" s="560"/>
    </row>
    <row r="261" spans="1:27" ht="13.5" customHeight="1" x14ac:dyDescent="0.15">
      <c r="A261" s="10"/>
      <c r="B261" s="10"/>
      <c r="C261" s="352"/>
      <c r="D261" s="235"/>
      <c r="E261" s="235"/>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row>
    <row r="262" spans="1:27" ht="13.5" customHeight="1" x14ac:dyDescent="0.15">
      <c r="A262" s="10"/>
      <c r="B262" s="10"/>
      <c r="C262" s="352"/>
      <c r="D262" s="235"/>
      <c r="E262" s="392" t="s">
        <v>479</v>
      </c>
      <c r="F262" s="560" t="s">
        <v>443</v>
      </c>
      <c r="G262" s="560"/>
      <c r="H262" s="560"/>
      <c r="I262" s="560"/>
      <c r="J262" s="560"/>
      <c r="K262" s="560"/>
      <c r="L262" s="560"/>
      <c r="M262" s="560"/>
      <c r="N262" s="560"/>
      <c r="O262" s="560"/>
      <c r="P262" s="560"/>
      <c r="Q262" s="560"/>
      <c r="R262" s="560"/>
      <c r="S262" s="560"/>
      <c r="T262" s="560"/>
      <c r="U262" s="560"/>
      <c r="V262" s="560"/>
      <c r="W262" s="560"/>
      <c r="X262" s="560"/>
      <c r="Y262" s="560"/>
      <c r="Z262" s="560"/>
      <c r="AA262" s="560"/>
    </row>
    <row r="263" spans="1:27" ht="13.5" customHeight="1" x14ac:dyDescent="0.15">
      <c r="A263" s="10"/>
      <c r="B263" s="10"/>
      <c r="C263" s="352"/>
      <c r="D263" s="235"/>
      <c r="E263" s="392"/>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row>
    <row r="264" spans="1:27" ht="13.5" customHeight="1" x14ac:dyDescent="0.15">
      <c r="A264" s="10"/>
      <c r="B264" s="10"/>
      <c r="C264" s="352"/>
      <c r="D264" s="235"/>
      <c r="E264" s="392" t="s">
        <v>479</v>
      </c>
      <c r="F264" s="235" t="s">
        <v>538</v>
      </c>
      <c r="G264" s="305"/>
      <c r="H264" s="305"/>
      <c r="I264" s="305"/>
      <c r="J264" s="305"/>
      <c r="K264" s="305"/>
      <c r="L264" s="305"/>
      <c r="M264" s="305"/>
      <c r="N264" s="305"/>
      <c r="O264" s="305"/>
      <c r="P264" s="305"/>
      <c r="Q264" s="305"/>
      <c r="R264" s="305"/>
      <c r="S264" s="305"/>
      <c r="T264" s="305"/>
      <c r="U264" s="305"/>
      <c r="V264" s="305"/>
      <c r="W264" s="305"/>
      <c r="X264" s="305"/>
      <c r="Y264" s="305"/>
      <c r="Z264" s="305"/>
      <c r="AA264" s="305"/>
    </row>
    <row r="265" spans="1:27" ht="13.5" customHeight="1" x14ac:dyDescent="0.15">
      <c r="A265" s="10"/>
      <c r="B265" s="10"/>
      <c r="C265" s="352"/>
      <c r="D265" s="235"/>
      <c r="E265" s="235"/>
      <c r="F265" s="409" t="s">
        <v>112</v>
      </c>
      <c r="G265" s="409"/>
      <c r="H265" s="409"/>
      <c r="I265" s="409"/>
      <c r="J265" s="409"/>
      <c r="K265" s="409"/>
      <c r="L265" s="409"/>
      <c r="M265" s="235"/>
      <c r="N265" s="235"/>
      <c r="O265" s="235"/>
      <c r="P265" s="235"/>
      <c r="Q265" s="235"/>
      <c r="R265" s="235"/>
      <c r="S265" s="235"/>
      <c r="T265" s="235"/>
      <c r="U265" s="372"/>
      <c r="V265" s="93"/>
      <c r="W265" s="93"/>
      <c r="X265" s="93"/>
      <c r="Y265" s="93"/>
      <c r="Z265" s="93"/>
      <c r="AA265" s="93"/>
    </row>
    <row r="266" spans="1:27" ht="13.5" customHeight="1" x14ac:dyDescent="0.15">
      <c r="A266" s="10"/>
      <c r="B266" s="10"/>
      <c r="C266" s="352"/>
      <c r="D266" s="235"/>
      <c r="E266" s="235"/>
      <c r="F266" s="409"/>
      <c r="J266" s="437"/>
      <c r="K266" s="438"/>
      <c r="L266" s="437"/>
      <c r="M266" s="439"/>
      <c r="N266" s="439"/>
      <c r="O266" s="439"/>
      <c r="P266" s="440"/>
      <c r="Q266" s="441"/>
      <c r="R266" s="442"/>
      <c r="S266" s="440"/>
      <c r="T266" s="235"/>
      <c r="U266" s="372"/>
      <c r="V266" s="93"/>
      <c r="W266" s="93"/>
      <c r="X266" s="93"/>
      <c r="Y266" s="93"/>
      <c r="Z266" s="93"/>
      <c r="AA266" s="93"/>
    </row>
    <row r="267" spans="1:27" ht="13.5" customHeight="1" thickBot="1" x14ac:dyDescent="0.2">
      <c r="A267" s="10"/>
      <c r="B267" s="10"/>
      <c r="C267" s="352"/>
      <c r="D267" s="235"/>
      <c r="E267" s="235"/>
      <c r="F267" s="10"/>
      <c r="J267" s="561" t="s">
        <v>230</v>
      </c>
      <c r="K267" s="562"/>
      <c r="L267" s="563" t="s">
        <v>113</v>
      </c>
      <c r="M267" s="564"/>
      <c r="N267" s="564"/>
      <c r="O267" s="564"/>
      <c r="P267" s="565"/>
      <c r="Q267" s="443"/>
      <c r="R267" s="566" t="s">
        <v>114</v>
      </c>
      <c r="S267" s="567"/>
      <c r="T267" s="235"/>
      <c r="U267" s="372"/>
      <c r="V267" s="93"/>
      <c r="W267" s="93"/>
      <c r="X267" s="93"/>
      <c r="Y267" s="93"/>
      <c r="Z267" s="93"/>
      <c r="AA267" s="93"/>
    </row>
    <row r="268" spans="1:27" ht="13.5" customHeight="1" thickTop="1" x14ac:dyDescent="0.15">
      <c r="A268" s="10"/>
      <c r="B268" s="10"/>
      <c r="C268" s="352"/>
      <c r="D268" s="352"/>
      <c r="E268" s="352"/>
      <c r="F268" s="10"/>
      <c r="J268" s="568" t="s">
        <v>39</v>
      </c>
      <c r="K268" s="569"/>
      <c r="L268" s="570" t="s">
        <v>264</v>
      </c>
      <c r="M268" s="571"/>
      <c r="N268" s="571"/>
      <c r="O268" s="572">
        <v>41.06</v>
      </c>
      <c r="P268" s="573"/>
      <c r="Q268" s="423" t="s">
        <v>499</v>
      </c>
      <c r="R268" s="574" t="s">
        <v>516</v>
      </c>
      <c r="S268" s="575"/>
      <c r="T268" s="352"/>
      <c r="U268" s="368"/>
      <c r="V268" s="82"/>
      <c r="W268" s="82"/>
      <c r="X268" s="82"/>
      <c r="Y268" s="82"/>
      <c r="Z268" s="82"/>
      <c r="AA268" s="82"/>
    </row>
    <row r="269" spans="1:27" ht="13.5" customHeight="1" x14ac:dyDescent="0.15">
      <c r="A269" s="10"/>
      <c r="B269" s="10"/>
      <c r="C269" s="352"/>
      <c r="D269" s="352"/>
      <c r="E269" s="352"/>
      <c r="F269" s="352"/>
      <c r="J269" s="595" t="s">
        <v>256</v>
      </c>
      <c r="K269" s="596"/>
      <c r="L269" s="597" t="s">
        <v>265</v>
      </c>
      <c r="M269" s="598"/>
      <c r="N269" s="598"/>
      <c r="O269" s="610" t="s">
        <v>517</v>
      </c>
      <c r="P269" s="600"/>
      <c r="Q269" s="426" t="s">
        <v>116</v>
      </c>
      <c r="R269" s="611" t="s">
        <v>518</v>
      </c>
      <c r="S269" s="602"/>
      <c r="T269" s="352"/>
      <c r="U269" s="368"/>
      <c r="V269" s="82"/>
      <c r="W269" s="82"/>
      <c r="X269" s="82"/>
      <c r="Y269" s="82"/>
      <c r="Z269" s="82"/>
      <c r="AA269" s="82"/>
    </row>
    <row r="270" spans="1:27" ht="13.5" customHeight="1" x14ac:dyDescent="0.15">
      <c r="A270" s="10"/>
      <c r="B270" s="10"/>
      <c r="C270" s="352"/>
      <c r="D270" s="352" t="s">
        <v>495</v>
      </c>
      <c r="E270" s="352" t="s">
        <v>539</v>
      </c>
      <c r="F270" s="405"/>
      <c r="G270" s="96"/>
      <c r="J270" s="444"/>
      <c r="K270" s="444"/>
      <c r="L270" s="89"/>
      <c r="M270" s="89"/>
      <c r="N270" s="89"/>
      <c r="O270" s="405"/>
      <c r="P270" s="405"/>
      <c r="Q270" s="392"/>
      <c r="R270" s="445"/>
      <c r="S270" s="445"/>
      <c r="T270" s="352"/>
      <c r="U270" s="368"/>
      <c r="V270" s="82"/>
      <c r="W270" s="82"/>
      <c r="X270" s="82"/>
      <c r="Y270" s="82"/>
      <c r="Z270" s="82"/>
      <c r="AA270" s="82"/>
    </row>
    <row r="271" spans="1:27" ht="13.5" customHeight="1" x14ac:dyDescent="0.15">
      <c r="A271" s="10"/>
      <c r="B271" s="10"/>
      <c r="C271" s="352"/>
      <c r="D271" s="352"/>
      <c r="E271" s="392" t="s">
        <v>479</v>
      </c>
      <c r="F271" s="235" t="s">
        <v>444</v>
      </c>
      <c r="G271" s="96"/>
      <c r="J271" s="444"/>
      <c r="K271" s="444"/>
      <c r="L271" s="89"/>
      <c r="M271" s="89"/>
      <c r="N271" s="89"/>
      <c r="O271" s="405"/>
      <c r="P271" s="405"/>
      <c r="Q271" s="392"/>
      <c r="R271" s="445"/>
      <c r="S271" s="445"/>
      <c r="T271" s="352"/>
      <c r="U271" s="368"/>
      <c r="V271" s="82"/>
      <c r="W271" s="82"/>
      <c r="X271" s="82"/>
      <c r="Y271" s="82"/>
      <c r="Z271" s="82"/>
      <c r="AA271" s="82"/>
    </row>
    <row r="272" spans="1:27" ht="13.5" customHeight="1" x14ac:dyDescent="0.15">
      <c r="A272" s="10"/>
      <c r="B272" s="10"/>
      <c r="C272" s="352"/>
      <c r="D272" s="352" t="s">
        <v>519</v>
      </c>
      <c r="E272" s="352" t="s">
        <v>540</v>
      </c>
      <c r="F272" s="235"/>
      <c r="G272" s="96"/>
      <c r="J272" s="444"/>
      <c r="K272" s="444"/>
      <c r="L272" s="89"/>
      <c r="M272" s="89"/>
      <c r="N272" s="89"/>
      <c r="O272" s="405"/>
      <c r="P272" s="405"/>
      <c r="Q272" s="392"/>
      <c r="R272" s="445"/>
      <c r="S272" s="445"/>
      <c r="T272" s="352"/>
      <c r="U272" s="368"/>
      <c r="V272" s="82"/>
      <c r="W272" s="82"/>
      <c r="X272" s="82"/>
      <c r="Y272" s="82"/>
      <c r="Z272" s="82"/>
      <c r="AA272" s="82"/>
    </row>
    <row r="273" spans="1:27" ht="13.5" customHeight="1" x14ac:dyDescent="0.15">
      <c r="A273" s="10"/>
      <c r="B273" s="10"/>
      <c r="C273" s="352"/>
      <c r="D273" s="352"/>
      <c r="E273" s="392" t="s">
        <v>479</v>
      </c>
      <c r="F273" s="235" t="s">
        <v>445</v>
      </c>
      <c r="G273" s="96"/>
      <c r="J273" s="444"/>
      <c r="K273" s="444"/>
      <c r="L273" s="89"/>
      <c r="M273" s="89"/>
      <c r="N273" s="89"/>
      <c r="O273" s="405"/>
      <c r="P273" s="405"/>
      <c r="Q273" s="392"/>
      <c r="R273" s="445"/>
      <c r="S273" s="445"/>
      <c r="T273" s="352"/>
      <c r="U273" s="368"/>
      <c r="V273" s="82"/>
      <c r="W273" s="82"/>
      <c r="X273" s="82"/>
      <c r="Y273" s="82"/>
      <c r="Z273" s="82"/>
      <c r="AA273" s="82"/>
    </row>
    <row r="274" spans="1:27" ht="13.5" customHeight="1" x14ac:dyDescent="0.15">
      <c r="A274" s="10"/>
      <c r="B274" s="1" t="s">
        <v>520</v>
      </c>
      <c r="C274" s="352" t="s">
        <v>267</v>
      </c>
      <c r="D274" s="352"/>
      <c r="E274" s="352"/>
      <c r="F274" s="352"/>
      <c r="G274" s="352"/>
      <c r="J274" s="444"/>
      <c r="K274" s="444"/>
      <c r="L274" s="89"/>
      <c r="M274" s="89"/>
      <c r="N274" s="89"/>
      <c r="O274" s="405"/>
      <c r="P274" s="405"/>
      <c r="Q274" s="392"/>
      <c r="R274" s="445"/>
      <c r="S274" s="445"/>
      <c r="T274" s="352"/>
      <c r="U274" s="368"/>
      <c r="V274" s="82"/>
      <c r="W274" s="82"/>
      <c r="X274" s="82"/>
      <c r="Y274" s="82"/>
      <c r="Z274" s="82"/>
      <c r="AA274" s="82"/>
    </row>
    <row r="275" spans="1:27" ht="13.5" customHeight="1" x14ac:dyDescent="0.15">
      <c r="A275" s="10"/>
      <c r="B275" s="1"/>
      <c r="C275" s="352" t="s">
        <v>362</v>
      </c>
      <c r="D275" s="352" t="s">
        <v>231</v>
      </c>
      <c r="E275" s="352"/>
      <c r="F275" s="352"/>
      <c r="G275" s="352"/>
      <c r="J275" s="444"/>
      <c r="K275" s="444"/>
      <c r="L275" s="89"/>
      <c r="M275" s="89"/>
      <c r="N275" s="89"/>
      <c r="O275" s="405"/>
      <c r="P275" s="405"/>
      <c r="Q275" s="392"/>
      <c r="R275" s="445"/>
      <c r="S275" s="445"/>
      <c r="T275" s="352"/>
      <c r="U275" s="368"/>
      <c r="V275" s="82"/>
      <c r="W275" s="82"/>
      <c r="X275" s="82"/>
      <c r="Y275" s="82"/>
      <c r="Z275" s="82"/>
      <c r="AA275" s="82"/>
    </row>
    <row r="276" spans="1:27" ht="13.5" customHeight="1" x14ac:dyDescent="0.15">
      <c r="A276" s="10"/>
      <c r="B276" s="10"/>
      <c r="D276" s="392" t="s">
        <v>479</v>
      </c>
      <c r="E276" s="585" t="s">
        <v>521</v>
      </c>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row>
    <row r="277" spans="1:27" ht="13.5" customHeight="1" x14ac:dyDescent="0.15">
      <c r="A277" s="10"/>
      <c r="B277" s="10"/>
      <c r="C277" s="352"/>
      <c r="D277" s="23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row>
    <row r="278" spans="1:27" x14ac:dyDescent="0.15">
      <c r="A278" s="10"/>
      <c r="B278" s="10"/>
      <c r="C278" s="352" t="s">
        <v>365</v>
      </c>
      <c r="D278" s="352" t="s">
        <v>218</v>
      </c>
      <c r="E278" s="352"/>
      <c r="F278" s="352"/>
      <c r="G278" s="352"/>
      <c r="J278" s="444"/>
      <c r="K278" s="444"/>
      <c r="L278" s="89"/>
      <c r="M278" s="89"/>
      <c r="N278" s="89"/>
      <c r="O278" s="405"/>
      <c r="P278" s="405"/>
      <c r="Q278" s="392"/>
      <c r="R278" s="445"/>
      <c r="S278" s="445"/>
      <c r="T278" s="352"/>
      <c r="U278" s="368"/>
      <c r="V278" s="82"/>
      <c r="W278" s="82"/>
      <c r="X278" s="82"/>
      <c r="Y278" s="82"/>
      <c r="Z278" s="82"/>
      <c r="AA278" s="82"/>
    </row>
    <row r="279" spans="1:27" x14ac:dyDescent="0.15">
      <c r="A279" s="10"/>
      <c r="B279" s="10"/>
      <c r="C279" s="352"/>
      <c r="D279" s="392" t="s">
        <v>479</v>
      </c>
      <c r="E279" s="400" t="s">
        <v>522</v>
      </c>
      <c r="F279" s="400"/>
      <c r="G279" s="400"/>
      <c r="H279" s="400"/>
      <c r="I279" s="400"/>
      <c r="J279" s="400"/>
      <c r="K279" s="400"/>
      <c r="L279" s="400"/>
      <c r="M279" s="400"/>
      <c r="N279" s="400"/>
      <c r="O279" s="400"/>
      <c r="P279" s="400"/>
      <c r="Q279" s="400"/>
      <c r="R279" s="400"/>
      <c r="S279" s="400"/>
      <c r="T279" s="400"/>
      <c r="U279" s="400"/>
      <c r="V279" s="400"/>
      <c r="W279" s="400"/>
      <c r="X279" s="400"/>
      <c r="Y279" s="400"/>
      <c r="Z279" s="400"/>
      <c r="AA279" s="400"/>
    </row>
    <row r="280" spans="1:27" x14ac:dyDescent="0.15">
      <c r="C280" t="s">
        <v>480</v>
      </c>
      <c r="D280" s="352" t="s">
        <v>523</v>
      </c>
    </row>
    <row r="281" spans="1:27" x14ac:dyDescent="0.15">
      <c r="D281" s="392" t="s">
        <v>479</v>
      </c>
      <c r="E281" s="94" t="s">
        <v>524</v>
      </c>
      <c r="F281" s="94"/>
      <c r="G281" s="94"/>
    </row>
    <row r="282" spans="1:27" ht="13.5" customHeight="1" x14ac:dyDescent="0.15">
      <c r="C282" t="s">
        <v>481</v>
      </c>
      <c r="D282" s="352" t="s">
        <v>268</v>
      </c>
    </row>
    <row r="283" spans="1:27" x14ac:dyDescent="0.15">
      <c r="D283" s="392" t="s">
        <v>479</v>
      </c>
      <c r="E283" s="94" t="s">
        <v>525</v>
      </c>
      <c r="F283" s="94"/>
      <c r="G283" s="94"/>
      <c r="H283" s="94"/>
      <c r="I283" s="94"/>
      <c r="J283" s="94"/>
      <c r="K283" s="94"/>
      <c r="L283" s="94"/>
      <c r="M283" s="94"/>
      <c r="N283" s="94"/>
      <c r="O283" s="94"/>
      <c r="P283" s="94"/>
      <c r="Q283" s="94"/>
      <c r="R283" s="94"/>
      <c r="S283" s="94"/>
      <c r="T283" s="94"/>
      <c r="U283" s="94"/>
      <c r="V283" s="94"/>
      <c r="W283" s="94"/>
      <c r="X283" s="94"/>
      <c r="Y283" s="94"/>
      <c r="Z283" s="94"/>
      <c r="AA283" s="94"/>
    </row>
    <row r="284" spans="1:27" x14ac:dyDescent="0.15">
      <c r="D284" s="392" t="s">
        <v>479</v>
      </c>
      <c r="E284" s="556" t="s">
        <v>446</v>
      </c>
      <c r="F284" s="556"/>
      <c r="G284" s="556"/>
      <c r="H284" s="556"/>
      <c r="I284" s="556"/>
      <c r="J284" s="556"/>
      <c r="K284" s="556"/>
      <c r="L284" s="556"/>
      <c r="M284" s="556"/>
      <c r="N284" s="556"/>
      <c r="O284" s="556"/>
      <c r="P284" s="556"/>
      <c r="Q284" s="556"/>
      <c r="R284" s="556"/>
      <c r="S284" s="556"/>
      <c r="T284" s="556"/>
      <c r="U284" s="556"/>
      <c r="V284" s="556"/>
      <c r="W284" s="556"/>
      <c r="X284" s="556"/>
      <c r="Y284" s="556"/>
      <c r="Z284" s="556"/>
      <c r="AA284" s="556"/>
    </row>
    <row r="285" spans="1:27" x14ac:dyDescent="0.15">
      <c r="D285" s="258"/>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6"/>
      <c r="AA285" s="556"/>
    </row>
    <row r="286" spans="1:27" x14ac:dyDescent="0.15">
      <c r="Z286" t="s">
        <v>270</v>
      </c>
    </row>
  </sheetData>
  <sheetProtection algorithmName="SHA-512" hashValue="kG8+U9pb2f8jhPBfqSKM5GpnLKN7XF6ea8ApNkzv8jQygNyrKiinteTjz0ksFbY9VJKgBGlR/vnPG/J5gN3mRA==" saltValue="T1w+7OWYjwOZWNr8Jg4qTw==" spinCount="100000" sheet="1" objects="1" scenarios="1"/>
  <mergeCells count="152">
    <mergeCell ref="G53:L53"/>
    <mergeCell ref="M53:Q53"/>
    <mergeCell ref="R53:AA53"/>
    <mergeCell ref="G56:L56"/>
    <mergeCell ref="M56:Q56"/>
    <mergeCell ref="R56:AA56"/>
    <mergeCell ref="G54:L54"/>
    <mergeCell ref="M54:Q54"/>
    <mergeCell ref="R54:AA54"/>
    <mergeCell ref="G55:L55"/>
    <mergeCell ref="M55:Q55"/>
    <mergeCell ref="R55:AA55"/>
    <mergeCell ref="B2:J2"/>
    <mergeCell ref="K2:Z2"/>
    <mergeCell ref="C5:AA5"/>
    <mergeCell ref="D12:AA19"/>
    <mergeCell ref="D20:F20"/>
    <mergeCell ref="D21:AA23"/>
    <mergeCell ref="G52:L52"/>
    <mergeCell ref="M52:Q52"/>
    <mergeCell ref="R52:AA52"/>
    <mergeCell ref="D26:F30"/>
    <mergeCell ref="C31:AA32"/>
    <mergeCell ref="D34:F36"/>
    <mergeCell ref="B40:AA42"/>
    <mergeCell ref="D51:F51"/>
    <mergeCell ref="G51:L51"/>
    <mergeCell ref="M51:Q51"/>
    <mergeCell ref="R51:AA51"/>
    <mergeCell ref="G58:L58"/>
    <mergeCell ref="M58:Q58"/>
    <mergeCell ref="R58:AA58"/>
    <mergeCell ref="G59:L59"/>
    <mergeCell ref="M59:Q59"/>
    <mergeCell ref="R59:AA59"/>
    <mergeCell ref="G57:L57"/>
    <mergeCell ref="M57:Q57"/>
    <mergeCell ref="R57:AA57"/>
    <mergeCell ref="G62:L62"/>
    <mergeCell ref="M62:Q62"/>
    <mergeCell ref="R62:AA62"/>
    <mergeCell ref="G63:L63"/>
    <mergeCell ref="M63:Q63"/>
    <mergeCell ref="R63:AA63"/>
    <mergeCell ref="G60:L60"/>
    <mergeCell ref="M60:Q60"/>
    <mergeCell ref="R60:AA60"/>
    <mergeCell ref="G61:L61"/>
    <mergeCell ref="M61:Q61"/>
    <mergeCell ref="R61:AA61"/>
    <mergeCell ref="G209:AA210"/>
    <mergeCell ref="E92:AA93"/>
    <mergeCell ref="G64:L64"/>
    <mergeCell ref="M64:Q64"/>
    <mergeCell ref="R64:AA64"/>
    <mergeCell ref="G65:L65"/>
    <mergeCell ref="M65:Q65"/>
    <mergeCell ref="R65:AA65"/>
    <mergeCell ref="D130:AA131"/>
    <mergeCell ref="E139:AA140"/>
    <mergeCell ref="E142:AA143"/>
    <mergeCell ref="G66:L66"/>
    <mergeCell ref="M66:Q66"/>
    <mergeCell ref="R66:AA66"/>
    <mergeCell ref="G67:L67"/>
    <mergeCell ref="M67:Q67"/>
    <mergeCell ref="R67:AA67"/>
    <mergeCell ref="G68:L68"/>
    <mergeCell ref="M68:Q68"/>
    <mergeCell ref="R68:AA68"/>
    <mergeCell ref="E175:AA176"/>
    <mergeCell ref="J269:K269"/>
    <mergeCell ref="L269:N269"/>
    <mergeCell ref="O269:P269"/>
    <mergeCell ref="R269:S269"/>
    <mergeCell ref="E276:AA277"/>
    <mergeCell ref="T215:U215"/>
    <mergeCell ref="J216:K216"/>
    <mergeCell ref="R216:S216"/>
    <mergeCell ref="T216:U216"/>
    <mergeCell ref="L216:P216"/>
    <mergeCell ref="J219:K219"/>
    <mergeCell ref="L219:N219"/>
    <mergeCell ref="O219:P219"/>
    <mergeCell ref="R219:S219"/>
    <mergeCell ref="T219:U219"/>
    <mergeCell ref="J217:K217"/>
    <mergeCell ref="L217:N217"/>
    <mergeCell ref="O217:P217"/>
    <mergeCell ref="R217:S217"/>
    <mergeCell ref="T217:U217"/>
    <mergeCell ref="J218:K218"/>
    <mergeCell ref="L218:N218"/>
    <mergeCell ref="O218:P218"/>
    <mergeCell ref="R218:S218"/>
    <mergeCell ref="G211:AA212"/>
    <mergeCell ref="F201:AA202"/>
    <mergeCell ref="E179:AA180"/>
    <mergeCell ref="E183:AA184"/>
    <mergeCell ref="F195:AA196"/>
    <mergeCell ref="F204:AA205"/>
    <mergeCell ref="E75:AA76"/>
    <mergeCell ref="E87:AA88"/>
    <mergeCell ref="D95:AA98"/>
    <mergeCell ref="E100:AA101"/>
    <mergeCell ref="E103:AA104"/>
    <mergeCell ref="E105:AA107"/>
    <mergeCell ref="E110:AA111"/>
    <mergeCell ref="D118:AA119"/>
    <mergeCell ref="D120:AA122"/>
    <mergeCell ref="F147:AA148"/>
    <mergeCell ref="E150:AA152"/>
    <mergeCell ref="E157:AA157"/>
    <mergeCell ref="E158:AA158"/>
    <mergeCell ref="E159:AA159"/>
    <mergeCell ref="E160:AA162"/>
    <mergeCell ref="E168:AA169"/>
    <mergeCell ref="E170:AA171"/>
    <mergeCell ref="F206:AA208"/>
    <mergeCell ref="O220:P220"/>
    <mergeCell ref="R220:S220"/>
    <mergeCell ref="T220:U220"/>
    <mergeCell ref="J221:K221"/>
    <mergeCell ref="L221:N221"/>
    <mergeCell ref="O221:P221"/>
    <mergeCell ref="R221:S221"/>
    <mergeCell ref="T221:U221"/>
    <mergeCell ref="T218:U218"/>
    <mergeCell ref="E284:AA285"/>
    <mergeCell ref="E154:AA154"/>
    <mergeCell ref="E155:AA155"/>
    <mergeCell ref="G254:K254"/>
    <mergeCell ref="F260:AA261"/>
    <mergeCell ref="F262:AA263"/>
    <mergeCell ref="J267:K267"/>
    <mergeCell ref="L267:P267"/>
    <mergeCell ref="R267:S267"/>
    <mergeCell ref="J268:K268"/>
    <mergeCell ref="L268:N268"/>
    <mergeCell ref="O268:P268"/>
    <mergeCell ref="R268:S268"/>
    <mergeCell ref="J222:K222"/>
    <mergeCell ref="L222:N222"/>
    <mergeCell ref="O222:P222"/>
    <mergeCell ref="R222:S222"/>
    <mergeCell ref="T222:U222"/>
    <mergeCell ref="F236:AA237"/>
    <mergeCell ref="F240:AA241"/>
    <mergeCell ref="F244:AA245"/>
    <mergeCell ref="E248:AA249"/>
    <mergeCell ref="J220:K220"/>
    <mergeCell ref="L220:N220"/>
  </mergeCells>
  <phoneticPr fontId="1"/>
  <hyperlinks>
    <hyperlink ref="H20" r:id="rId1" xr:uid="{00000000-0004-0000-0000-000000000000}"/>
  </hyperlinks>
  <pageMargins left="0.47244094488188981" right="0.31496062992125984" top="0.31496062992125984" bottom="0.31496062992125984" header="0.31496062992125984" footer="0.31496062992125984"/>
  <pageSetup paperSize="9" scale="95" orientation="portrait" r:id="rId2"/>
  <rowBreaks count="2" manualBreakCount="2">
    <brk id="79" max="16383" man="1"/>
    <brk id="227"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45"/>
  <sheetViews>
    <sheetView showZeros="0" tabSelected="1" zoomScaleNormal="100" workbookViewId="0">
      <selection activeCell="C4" sqref="C4:T5"/>
    </sheetView>
  </sheetViews>
  <sheetFormatPr defaultRowHeight="13.5" x14ac:dyDescent="0.1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x14ac:dyDescent="0.15">
      <c r="C1" s="124"/>
      <c r="D1" s="173"/>
      <c r="E1" s="174" t="s">
        <v>301</v>
      </c>
      <c r="V1" s="89" t="s">
        <v>319</v>
      </c>
    </row>
    <row r="2" spans="1:56" ht="4.5" customHeight="1" thickBot="1" x14ac:dyDescent="0.2"/>
    <row r="3" spans="1:56" ht="21.75" customHeight="1" thickBot="1" x14ac:dyDescent="0.2">
      <c r="A3" s="255" t="s">
        <v>580</v>
      </c>
      <c r="B3" s="254"/>
      <c r="C3" s="254"/>
      <c r="D3" s="254"/>
      <c r="E3" s="254"/>
      <c r="F3" s="91" t="s">
        <v>318</v>
      </c>
      <c r="G3" s="91"/>
      <c r="H3" s="6"/>
      <c r="I3" s="6"/>
      <c r="J3" s="6"/>
      <c r="K3" s="6"/>
      <c r="L3" s="6"/>
      <c r="M3" s="6"/>
      <c r="N3" s="6"/>
      <c r="O3" s="6"/>
      <c r="P3" s="6"/>
      <c r="Q3" s="6"/>
      <c r="R3" s="6"/>
      <c r="S3" s="6"/>
      <c r="T3" s="301"/>
      <c r="U3" s="165"/>
      <c r="V3" s="166"/>
      <c r="X3" s="7"/>
      <c r="Y3" s="7"/>
      <c r="Z3" s="7"/>
    </row>
    <row r="4" spans="1:56" ht="27" customHeight="1" x14ac:dyDescent="0.15">
      <c r="A4" s="772" t="s">
        <v>128</v>
      </c>
      <c r="B4" s="773"/>
      <c r="C4" s="789"/>
      <c r="D4" s="790"/>
      <c r="E4" s="790"/>
      <c r="F4" s="790"/>
      <c r="G4" s="790"/>
      <c r="H4" s="790"/>
      <c r="I4" s="790"/>
      <c r="J4" s="790"/>
      <c r="K4" s="790"/>
      <c r="L4" s="790"/>
      <c r="M4" s="790"/>
      <c r="N4" s="790"/>
      <c r="O4" s="790"/>
      <c r="P4" s="790"/>
      <c r="Q4" s="790"/>
      <c r="R4" s="790"/>
      <c r="S4" s="790"/>
      <c r="T4" s="791"/>
      <c r="U4" s="167"/>
      <c r="V4" s="168"/>
      <c r="X4" s="158"/>
      <c r="Y4" s="158"/>
      <c r="Z4" s="158"/>
    </row>
    <row r="5" spans="1:56" ht="12" customHeight="1" thickBot="1" x14ac:dyDescent="0.2">
      <c r="A5" s="774"/>
      <c r="B5" s="739"/>
      <c r="C5" s="792"/>
      <c r="D5" s="793"/>
      <c r="E5" s="793"/>
      <c r="F5" s="793"/>
      <c r="G5" s="793"/>
      <c r="H5" s="793"/>
      <c r="I5" s="793"/>
      <c r="J5" s="793"/>
      <c r="K5" s="793"/>
      <c r="L5" s="793"/>
      <c r="M5" s="793"/>
      <c r="N5" s="793"/>
      <c r="O5" s="793"/>
      <c r="P5" s="793"/>
      <c r="Q5" s="793"/>
      <c r="R5" s="793"/>
      <c r="S5" s="793"/>
      <c r="T5" s="794"/>
      <c r="U5" s="785" t="s">
        <v>129</v>
      </c>
      <c r="V5" s="786"/>
      <c r="X5" s="159"/>
      <c r="Y5" s="159"/>
      <c r="Z5" s="159"/>
    </row>
    <row r="6" spans="1:56" ht="27" customHeight="1" x14ac:dyDescent="0.15">
      <c r="A6" s="775" t="s">
        <v>130</v>
      </c>
      <c r="B6" s="752"/>
      <c r="C6" s="779"/>
      <c r="D6" s="780"/>
      <c r="E6" s="780"/>
      <c r="F6" s="780"/>
      <c r="G6" s="780"/>
      <c r="H6" s="780"/>
      <c r="I6" s="781"/>
      <c r="J6" s="787"/>
      <c r="K6" s="788"/>
      <c r="L6" s="788"/>
      <c r="M6" s="788"/>
      <c r="N6" s="788"/>
      <c r="O6" s="788"/>
      <c r="P6" s="788"/>
      <c r="Q6" s="744"/>
      <c r="R6" s="744"/>
      <c r="S6" s="744"/>
      <c r="T6" s="744"/>
      <c r="U6" s="766" t="s">
        <v>21</v>
      </c>
      <c r="V6" s="767"/>
      <c r="X6" s="160"/>
      <c r="Y6" s="160"/>
      <c r="Z6" s="160"/>
    </row>
    <row r="7" spans="1:56" ht="27" customHeight="1" x14ac:dyDescent="0.15">
      <c r="A7" s="778" t="s">
        <v>132</v>
      </c>
      <c r="B7" s="734"/>
      <c r="C7" s="779"/>
      <c r="D7" s="780"/>
      <c r="E7" s="780"/>
      <c r="F7" s="780"/>
      <c r="G7" s="780"/>
      <c r="H7" s="780"/>
      <c r="I7" s="781"/>
      <c r="J7" s="755" t="s">
        <v>458</v>
      </c>
      <c r="K7" s="756"/>
      <c r="L7" s="756"/>
      <c r="M7" s="756"/>
      <c r="N7" s="756"/>
      <c r="O7" s="756"/>
      <c r="P7" s="757"/>
      <c r="Q7" s="753"/>
      <c r="R7" s="753"/>
      <c r="S7" s="753"/>
      <c r="T7" s="753"/>
      <c r="U7" s="753"/>
      <c r="V7" s="754"/>
      <c r="X7" s="160"/>
      <c r="Y7" s="160"/>
      <c r="Z7" s="160"/>
    </row>
    <row r="8" spans="1:56" ht="15.75" customHeight="1" thickBot="1" x14ac:dyDescent="0.2">
      <c r="A8" s="776" t="s">
        <v>323</v>
      </c>
      <c r="B8" s="777"/>
      <c r="C8" s="782"/>
      <c r="D8" s="783"/>
      <c r="E8" s="783"/>
      <c r="F8" s="783"/>
      <c r="G8" s="783"/>
      <c r="H8" s="783"/>
      <c r="I8" s="784"/>
      <c r="J8" s="471"/>
      <c r="K8" s="472"/>
      <c r="L8" s="472"/>
      <c r="M8" s="473"/>
      <c r="N8" s="474"/>
      <c r="O8" s="474"/>
      <c r="P8" s="475"/>
      <c r="Q8" s="476" t="s">
        <v>300</v>
      </c>
      <c r="R8" s="475"/>
      <c r="S8" s="475"/>
      <c r="T8" s="475"/>
      <c r="U8" s="475"/>
      <c r="V8" s="477"/>
      <c r="X8" s="150"/>
      <c r="Y8" s="150"/>
      <c r="Z8" s="150"/>
    </row>
    <row r="9" spans="1:56" ht="27" customHeight="1" thickBot="1" x14ac:dyDescent="0.2">
      <c r="A9" s="758" t="s">
        <v>203</v>
      </c>
      <c r="B9" s="759"/>
      <c r="C9" s="760"/>
      <c r="D9" s="761"/>
      <c r="E9" s="761"/>
      <c r="F9" s="761"/>
      <c r="G9" s="761"/>
      <c r="H9" s="761"/>
      <c r="I9" s="762"/>
      <c r="J9" s="763" t="s">
        <v>710</v>
      </c>
      <c r="K9" s="764" t="s">
        <v>133</v>
      </c>
      <c r="L9" s="764"/>
      <c r="M9" s="764"/>
      <c r="N9" s="764"/>
      <c r="O9" s="764"/>
      <c r="P9" s="764"/>
      <c r="Q9" s="764"/>
      <c r="R9" s="764"/>
      <c r="S9" s="764"/>
      <c r="T9" s="764"/>
      <c r="U9" s="764"/>
      <c r="V9" s="765"/>
      <c r="X9" s="161"/>
      <c r="Y9" s="162" t="str">
        <f>ASC(C9)</f>
        <v/>
      </c>
      <c r="Z9" s="163" t="str">
        <f>ASC(C8)</f>
        <v/>
      </c>
    </row>
    <row r="10" spans="1:56" ht="27" customHeight="1" thickBot="1" x14ac:dyDescent="0.2">
      <c r="A10" s="185" t="s">
        <v>290</v>
      </c>
      <c r="B10" s="3"/>
      <c r="C10" s="5"/>
      <c r="D10" s="5"/>
      <c r="E10" s="3"/>
      <c r="F10" s="3"/>
      <c r="G10" s="3"/>
      <c r="H10" s="3"/>
      <c r="I10" s="3"/>
      <c r="J10" s="3"/>
      <c r="K10" s="3"/>
      <c r="L10" s="3"/>
      <c r="M10" s="38"/>
      <c r="N10" s="3"/>
      <c r="O10" s="3"/>
      <c r="P10" s="3"/>
      <c r="Q10" s="3"/>
      <c r="R10" s="3"/>
      <c r="S10" s="10"/>
      <c r="T10" s="10"/>
      <c r="V10" s="184" t="s">
        <v>448</v>
      </c>
      <c r="X10" s="10"/>
      <c r="Y10" s="10"/>
      <c r="Z10" s="10"/>
    </row>
    <row r="11" spans="1:56" ht="14.25" thickBot="1" x14ac:dyDescent="0.2">
      <c r="A11" s="3" t="s">
        <v>134</v>
      </c>
      <c r="B11" s="3"/>
      <c r="C11" s="3"/>
      <c r="D11" s="3"/>
      <c r="E11" s="3"/>
      <c r="F11" s="3"/>
      <c r="G11" s="3"/>
      <c r="H11" s="3"/>
      <c r="I11" s="3"/>
      <c r="J11" s="3"/>
      <c r="K11" s="3"/>
      <c r="L11" s="3"/>
      <c r="M11" s="3"/>
      <c r="N11" s="3"/>
      <c r="O11" s="3"/>
      <c r="P11" s="3"/>
      <c r="Q11" s="3"/>
      <c r="R11" s="3"/>
      <c r="S11" s="10"/>
      <c r="T11" s="10"/>
      <c r="U11" s="3"/>
      <c r="V11" s="3"/>
      <c r="Y11" s="35"/>
      <c r="Z11" s="35"/>
    </row>
    <row r="12" spans="1:56" ht="24" customHeight="1" thickBot="1" x14ac:dyDescent="0.2">
      <c r="A12" s="478" t="s">
        <v>708</v>
      </c>
      <c r="B12" s="479"/>
      <c r="C12" s="479"/>
      <c r="D12" s="479"/>
      <c r="E12" s="479"/>
      <c r="F12" s="479"/>
      <c r="G12" s="479"/>
      <c r="H12" s="479"/>
      <c r="I12" s="479"/>
      <c r="J12" s="479"/>
      <c r="K12" s="479"/>
      <c r="L12" s="479"/>
      <c r="M12" s="479"/>
      <c r="N12" s="479"/>
      <c r="O12" s="479"/>
      <c r="P12" s="479"/>
      <c r="Q12" s="479"/>
      <c r="R12" s="479"/>
      <c r="S12" s="479"/>
      <c r="T12" s="479"/>
      <c r="U12" s="479"/>
      <c r="V12" s="480"/>
    </row>
    <row r="13" spans="1:56" ht="18" customHeight="1" x14ac:dyDescent="0.15">
      <c r="A13" s="176"/>
      <c r="B13" s="732" t="s">
        <v>606</v>
      </c>
      <c r="C13" s="733"/>
      <c r="D13" s="733"/>
      <c r="E13" s="733"/>
      <c r="F13" s="733"/>
      <c r="G13" s="733"/>
      <c r="H13" s="733"/>
      <c r="I13" s="733"/>
      <c r="J13" s="733"/>
      <c r="K13" s="733"/>
      <c r="L13" s="733"/>
      <c r="M13" s="733"/>
      <c r="N13" s="733"/>
      <c r="O13" s="733"/>
      <c r="P13" s="745"/>
      <c r="Q13" s="736" t="s">
        <v>607</v>
      </c>
      <c r="R13" s="737"/>
      <c r="S13" s="740" t="s">
        <v>581</v>
      </c>
      <c r="T13" s="741"/>
      <c r="U13" s="8"/>
      <c r="V13" s="177"/>
      <c r="X13" s="329"/>
      <c r="Y13" s="330"/>
      <c r="Z13" s="330"/>
      <c r="AA13" s="330"/>
      <c r="AB13" s="732" t="s">
        <v>282</v>
      </c>
      <c r="AC13" s="733"/>
      <c r="AD13" s="733"/>
      <c r="AE13" s="733"/>
      <c r="AF13" s="733"/>
      <c r="AG13" s="733"/>
      <c r="AH13" s="733"/>
      <c r="AI13" s="733"/>
      <c r="AJ13" s="733"/>
      <c r="AK13" s="733"/>
      <c r="AL13" s="733"/>
      <c r="AM13" s="732" t="s">
        <v>283</v>
      </c>
      <c r="AN13" s="733"/>
      <c r="AO13" s="733"/>
      <c r="AP13" s="733"/>
      <c r="AQ13" s="733"/>
      <c r="AR13" s="733"/>
      <c r="AS13" s="733"/>
      <c r="AT13" s="733"/>
      <c r="AU13" s="733"/>
      <c r="AV13" s="733"/>
      <c r="AW13" s="733"/>
      <c r="AX13" s="800" t="s">
        <v>284</v>
      </c>
      <c r="AY13" s="801"/>
      <c r="AZ13" s="796" t="s">
        <v>608</v>
      </c>
      <c r="BA13" s="797"/>
      <c r="BB13" s="798" t="s">
        <v>151</v>
      </c>
      <c r="BC13" s="799"/>
      <c r="BD13" s="155"/>
    </row>
    <row r="14" spans="1:56" ht="18" customHeight="1" x14ac:dyDescent="0.15">
      <c r="A14" s="176"/>
      <c r="B14" s="746" t="s">
        <v>700</v>
      </c>
      <c r="C14" s="747"/>
      <c r="D14" s="747"/>
      <c r="E14" s="748"/>
      <c r="F14" s="749" t="s">
        <v>701</v>
      </c>
      <c r="G14" s="750"/>
      <c r="H14" s="750"/>
      <c r="I14" s="751"/>
      <c r="J14" s="735" t="s">
        <v>711</v>
      </c>
      <c r="K14" s="734"/>
      <c r="L14" s="734"/>
      <c r="M14" s="752"/>
      <c r="N14" s="735"/>
      <c r="O14" s="734"/>
      <c r="P14" s="752"/>
      <c r="Q14" s="738"/>
      <c r="R14" s="739"/>
      <c r="S14" s="742"/>
      <c r="T14" s="743"/>
      <c r="U14" s="8"/>
      <c r="V14" s="177"/>
      <c r="X14" s="245"/>
      <c r="Y14" s="151"/>
      <c r="Z14" s="151"/>
      <c r="AA14" s="32"/>
      <c r="AB14" s="770" t="s">
        <v>5</v>
      </c>
      <c r="AC14" s="771"/>
      <c r="AD14" s="771"/>
      <c r="AE14" s="735" t="s">
        <v>135</v>
      </c>
      <c r="AF14" s="734"/>
      <c r="AG14" s="752"/>
      <c r="AH14" s="734" t="s">
        <v>136</v>
      </c>
      <c r="AI14" s="734"/>
      <c r="AJ14" s="734"/>
      <c r="AK14" s="735" t="s">
        <v>127</v>
      </c>
      <c r="AL14" s="734"/>
      <c r="AM14" s="770" t="s">
        <v>5</v>
      </c>
      <c r="AN14" s="771"/>
      <c r="AO14" s="771"/>
      <c r="AP14" s="735" t="s">
        <v>135</v>
      </c>
      <c r="AQ14" s="734"/>
      <c r="AR14" s="734"/>
      <c r="AS14" s="735" t="s">
        <v>136</v>
      </c>
      <c r="AT14" s="734"/>
      <c r="AU14" s="752"/>
      <c r="AV14" s="735" t="s">
        <v>127</v>
      </c>
      <c r="AW14" s="734"/>
      <c r="AX14" s="175" t="s">
        <v>282</v>
      </c>
      <c r="AY14" s="242" t="s">
        <v>283</v>
      </c>
      <c r="AZ14" s="302" t="s">
        <v>282</v>
      </c>
      <c r="BA14" s="303" t="s">
        <v>283</v>
      </c>
      <c r="BB14" s="242" t="s">
        <v>282</v>
      </c>
      <c r="BC14" s="324" t="s">
        <v>283</v>
      </c>
      <c r="BD14" s="156"/>
    </row>
    <row r="15" spans="1:56" ht="23.25" thickBot="1" x14ac:dyDescent="0.2">
      <c r="A15" s="286"/>
      <c r="B15" s="507" t="s">
        <v>137</v>
      </c>
      <c r="C15" s="508" t="s">
        <v>138</v>
      </c>
      <c r="D15" s="508"/>
      <c r="E15" s="509" t="s">
        <v>145</v>
      </c>
      <c r="F15" s="507" t="s">
        <v>137</v>
      </c>
      <c r="G15" s="508" t="s">
        <v>138</v>
      </c>
      <c r="H15" s="508"/>
      <c r="I15" s="510" t="s">
        <v>139</v>
      </c>
      <c r="J15" s="290" t="s">
        <v>137</v>
      </c>
      <c r="K15" s="288" t="s">
        <v>138</v>
      </c>
      <c r="L15" s="288"/>
      <c r="M15" s="291" t="s">
        <v>140</v>
      </c>
      <c r="N15" s="287"/>
      <c r="O15" s="292"/>
      <c r="P15" s="293"/>
      <c r="Q15" s="294" t="s">
        <v>141</v>
      </c>
      <c r="R15" s="289" t="s">
        <v>609</v>
      </c>
      <c r="S15" s="273" t="s">
        <v>141</v>
      </c>
      <c r="T15" s="274" t="s">
        <v>582</v>
      </c>
      <c r="U15" s="726" t="s">
        <v>142</v>
      </c>
      <c r="V15" s="727"/>
      <c r="X15" s="246" t="s">
        <v>280</v>
      </c>
      <c r="Y15" s="152" t="s">
        <v>281</v>
      </c>
      <c r="Z15" s="152"/>
      <c r="AA15" s="34"/>
      <c r="AB15" s="153" t="s">
        <v>610</v>
      </c>
      <c r="AC15" s="334" t="s">
        <v>611</v>
      </c>
      <c r="AD15" s="334" t="s">
        <v>144</v>
      </c>
      <c r="AE15" s="153" t="s">
        <v>610</v>
      </c>
      <c r="AF15" s="334" t="s">
        <v>611</v>
      </c>
      <c r="AG15" s="335" t="s">
        <v>144</v>
      </c>
      <c r="AH15" s="336" t="s">
        <v>610</v>
      </c>
      <c r="AI15" s="334" t="s">
        <v>611</v>
      </c>
      <c r="AJ15" s="334" t="s">
        <v>144</v>
      </c>
      <c r="AK15" s="153" t="s">
        <v>610</v>
      </c>
      <c r="AL15" s="337" t="s">
        <v>144</v>
      </c>
      <c r="AM15" s="153" t="s">
        <v>610</v>
      </c>
      <c r="AN15" s="334" t="s">
        <v>611</v>
      </c>
      <c r="AO15" s="334" t="s">
        <v>144</v>
      </c>
      <c r="AP15" s="153" t="s">
        <v>610</v>
      </c>
      <c r="AQ15" s="334" t="s">
        <v>611</v>
      </c>
      <c r="AR15" s="338" t="s">
        <v>144</v>
      </c>
      <c r="AS15" s="153" t="s">
        <v>610</v>
      </c>
      <c r="AT15" s="334" t="s">
        <v>611</v>
      </c>
      <c r="AU15" s="335" t="s">
        <v>144</v>
      </c>
      <c r="AV15" s="153" t="s">
        <v>610</v>
      </c>
      <c r="AW15" s="339" t="s">
        <v>144</v>
      </c>
      <c r="AX15" s="153" t="s">
        <v>141</v>
      </c>
      <c r="AY15" s="154" t="s">
        <v>141</v>
      </c>
      <c r="AZ15" s="325" t="s">
        <v>141</v>
      </c>
      <c r="BA15" s="326" t="s">
        <v>141</v>
      </c>
      <c r="BB15" s="325" t="s">
        <v>141</v>
      </c>
      <c r="BC15" s="327" t="s">
        <v>141</v>
      </c>
      <c r="BD15" s="470" t="s">
        <v>285</v>
      </c>
    </row>
    <row r="16" spans="1:56" ht="18" customHeight="1" thickTop="1" thickBot="1" x14ac:dyDescent="0.2">
      <c r="A16" s="280" t="s">
        <v>324</v>
      </c>
      <c r="B16" s="281">
        <f>'U16-男子'!AO76</f>
        <v>0</v>
      </c>
      <c r="C16" s="282">
        <f>'U16-男子'!AP76</f>
        <v>0</v>
      </c>
      <c r="D16" s="282">
        <f>'U16-男子'!AQ76</f>
        <v>0</v>
      </c>
      <c r="E16" s="283">
        <f>(B16-C16-D16)*1200</f>
        <v>0</v>
      </c>
      <c r="F16" s="281">
        <f>'U16-男子'!AR76</f>
        <v>0</v>
      </c>
      <c r="G16" s="282">
        <f>'U16-男子'!AS76</f>
        <v>0</v>
      </c>
      <c r="H16" s="282">
        <f>'U16-男子'!AT76</f>
        <v>0</v>
      </c>
      <c r="I16" s="283">
        <f>(F16-G16-H16)*800</f>
        <v>0</v>
      </c>
      <c r="J16" s="281">
        <f>'U16-男子'!AU76</f>
        <v>0</v>
      </c>
      <c r="K16" s="282">
        <f>'U16-男子'!AV76</f>
        <v>0</v>
      </c>
      <c r="L16" s="282">
        <f>'U16-男子'!AW76</f>
        <v>0</v>
      </c>
      <c r="M16" s="283">
        <f>(J16-K16-L16)*500</f>
        <v>0</v>
      </c>
      <c r="N16" s="281"/>
      <c r="O16" s="282"/>
      <c r="P16" s="284"/>
      <c r="Q16" s="285">
        <f>'U16-男子'!B76</f>
        <v>0</v>
      </c>
      <c r="R16" s="284">
        <f>Q16*400</f>
        <v>0</v>
      </c>
      <c r="S16" s="275">
        <f>'U16-男子'!BA76</f>
        <v>0</v>
      </c>
      <c r="T16" s="276">
        <f>S16*100</f>
        <v>0</v>
      </c>
      <c r="U16" s="728">
        <f>IF(ISBLANK($U$6),"団体区分を選択",E16+I16+M16+P16+R16+T16)</f>
        <v>0</v>
      </c>
      <c r="V16" s="729"/>
      <c r="X16" s="340">
        <f>T41</f>
        <v>0</v>
      </c>
      <c r="Y16" s="481" t="str">
        <f>ASC($C$9)</f>
        <v/>
      </c>
      <c r="Z16" s="247" t="str">
        <f>IF(RIGHT($C$9,2)="陸協",$C$7,"")</f>
        <v/>
      </c>
      <c r="AA16" s="248" t="s">
        <v>702</v>
      </c>
      <c r="AB16" s="249">
        <f>B16</f>
        <v>0</v>
      </c>
      <c r="AC16" s="250">
        <f>C16</f>
        <v>0</v>
      </c>
      <c r="AD16" s="250">
        <f>D16</f>
        <v>0</v>
      </c>
      <c r="AE16" s="249">
        <f>F16</f>
        <v>0</v>
      </c>
      <c r="AF16" s="250">
        <f>G16</f>
        <v>0</v>
      </c>
      <c r="AG16" s="251">
        <f>H16</f>
        <v>0</v>
      </c>
      <c r="AH16" s="252">
        <f>J16</f>
        <v>0</v>
      </c>
      <c r="AI16" s="250">
        <f>K16</f>
        <v>0</v>
      </c>
      <c r="AJ16" s="250">
        <f>L16</f>
        <v>0</v>
      </c>
      <c r="AK16" s="249">
        <f>N16</f>
        <v>0</v>
      </c>
      <c r="AL16" s="250">
        <f>L16</f>
        <v>0</v>
      </c>
      <c r="AM16" s="249">
        <f>B17</f>
        <v>0</v>
      </c>
      <c r="AN16" s="250">
        <f>C17</f>
        <v>0</v>
      </c>
      <c r="AO16" s="250">
        <f>D17</f>
        <v>0</v>
      </c>
      <c r="AP16" s="249">
        <f>F17</f>
        <v>0</v>
      </c>
      <c r="AQ16" s="250">
        <f>G17</f>
        <v>0</v>
      </c>
      <c r="AR16" s="253">
        <f>H17</f>
        <v>0</v>
      </c>
      <c r="AS16" s="249">
        <f>J17</f>
        <v>0</v>
      </c>
      <c r="AT16" s="250">
        <f>K17</f>
        <v>0</v>
      </c>
      <c r="AU16" s="251">
        <f>L17</f>
        <v>0</v>
      </c>
      <c r="AV16" s="249">
        <f>N17</f>
        <v>0</v>
      </c>
      <c r="AW16" s="253">
        <f>O17</f>
        <v>0</v>
      </c>
      <c r="AX16" s="249">
        <f>Q16</f>
        <v>0</v>
      </c>
      <c r="AY16" s="332">
        <f>Q17</f>
        <v>0</v>
      </c>
      <c r="AZ16" s="331">
        <f>S16</f>
        <v>0</v>
      </c>
      <c r="BA16" s="333">
        <f>S17</f>
        <v>0</v>
      </c>
      <c r="BB16" s="179" t="str">
        <f>IF(U6="大学",IF(NOT(OR(ISBLANK(AB16),ISBLANK(AF16),ISBLANK(AI16),ISBLANK(AK16),ISBLANK(AM16),ISBLANK(AP16),ISBLANK(AS16),ISBLANK(AV16))),S34,""),"")</f>
        <v/>
      </c>
      <c r="BC16" s="304" t="str">
        <f>IF(U6="大学",IF(NOT(OR(ISBLANK(AB16),ISBLANK(AF16),ISBLANK(AI16),ISBLANK(AK16),ISBLANK(AM16),ISBLANK(AP16),ISBLANK(AS16),ISBLANK(AV16))),S35,""),"")</f>
        <v/>
      </c>
      <c r="BD16" s="157">
        <f>U18+SUM(BB16:BC16)*100</f>
        <v>0</v>
      </c>
    </row>
    <row r="17" spans="1:24" ht="18" customHeight="1" x14ac:dyDescent="0.15">
      <c r="A17" s="295" t="s">
        <v>325</v>
      </c>
      <c r="B17" s="296">
        <f>'U16-女子'!AO76</f>
        <v>0</v>
      </c>
      <c r="C17" s="297">
        <f>'U16-女子'!AP76</f>
        <v>0</v>
      </c>
      <c r="D17" s="297">
        <f>'U16-女子'!AQ76</f>
        <v>0</v>
      </c>
      <c r="E17" s="298">
        <f>(B17-C17-D17)*1200</f>
        <v>0</v>
      </c>
      <c r="F17" s="296">
        <f>'U16-女子'!AR76</f>
        <v>0</v>
      </c>
      <c r="G17" s="297">
        <f>'U16-女子'!AS76</f>
        <v>0</v>
      </c>
      <c r="H17" s="297">
        <f>'U16-女子'!AT76</f>
        <v>0</v>
      </c>
      <c r="I17" s="298">
        <f>(F17-G17-H17)*800</f>
        <v>0</v>
      </c>
      <c r="J17" s="296">
        <f>'U16-女子'!AU76</f>
        <v>0</v>
      </c>
      <c r="K17" s="297">
        <f>'U16-女子'!AV76</f>
        <v>0</v>
      </c>
      <c r="L17" s="297">
        <f>'U16-女子'!AW76</f>
        <v>0</v>
      </c>
      <c r="M17" s="298">
        <f>(J17-K17-L17)*500</f>
        <v>0</v>
      </c>
      <c r="N17" s="296"/>
      <c r="O17" s="297"/>
      <c r="P17" s="299"/>
      <c r="Q17" s="300">
        <f>'U16-女子'!B76</f>
        <v>0</v>
      </c>
      <c r="R17" s="299">
        <f>Q17*400</f>
        <v>0</v>
      </c>
      <c r="S17" s="277">
        <f>'U16-女子'!BA76</f>
        <v>0</v>
      </c>
      <c r="T17" s="278">
        <f>S17*100</f>
        <v>0</v>
      </c>
      <c r="U17" s="768">
        <f>IF(ISBLANK($U$6),"団体区分を選択",E17+I17+M17+P17+R17+T17)</f>
        <v>0</v>
      </c>
      <c r="V17" s="769"/>
    </row>
    <row r="18" spans="1:24" ht="18" customHeight="1" thickBot="1" x14ac:dyDescent="0.2">
      <c r="A18" s="178" t="s">
        <v>143</v>
      </c>
      <c r="B18" s="179">
        <f>SUM(B16:B17)</f>
        <v>0</v>
      </c>
      <c r="C18" s="180">
        <f t="shared" ref="C18:D18" si="0">SUM(C16:C17)</f>
        <v>0</v>
      </c>
      <c r="D18" s="180">
        <f t="shared" si="0"/>
        <v>0</v>
      </c>
      <c r="E18" s="181">
        <f t="shared" ref="E18" si="1">SUM(E16:E17)</f>
        <v>0</v>
      </c>
      <c r="F18" s="179">
        <f t="shared" ref="F18" si="2">SUM(F16:F17)</f>
        <v>0</v>
      </c>
      <c r="G18" s="180">
        <f t="shared" ref="G18:H18" si="3">SUM(G16:G17)</f>
        <v>0</v>
      </c>
      <c r="H18" s="180">
        <f t="shared" si="3"/>
        <v>0</v>
      </c>
      <c r="I18" s="181">
        <f t="shared" ref="I18" si="4">SUM(I16:I17)</f>
        <v>0</v>
      </c>
      <c r="J18" s="179">
        <f t="shared" ref="J18" si="5">SUM(J16:J17)</f>
        <v>0</v>
      </c>
      <c r="K18" s="180">
        <f t="shared" ref="K18:L18" si="6">SUM(K16:K17)</f>
        <v>0</v>
      </c>
      <c r="L18" s="180">
        <f t="shared" si="6"/>
        <v>0</v>
      </c>
      <c r="M18" s="181">
        <f t="shared" ref="M18" si="7">SUM(M16:M17)</f>
        <v>0</v>
      </c>
      <c r="N18" s="179"/>
      <c r="O18" s="180"/>
      <c r="P18" s="182"/>
      <c r="Q18" s="183">
        <f t="shared" ref="Q18" si="8">SUM(Q16:Q17)</f>
        <v>0</v>
      </c>
      <c r="R18" s="182">
        <f t="shared" ref="R18:T18" si="9">SUM(R16:R17)</f>
        <v>0</v>
      </c>
      <c r="S18" s="279">
        <f t="shared" si="9"/>
        <v>0</v>
      </c>
      <c r="T18" s="272">
        <f t="shared" si="9"/>
        <v>0</v>
      </c>
      <c r="U18" s="730">
        <f>IF(ISBLANK($U$6),"団体区分を選択",SUM(U16:U17))</f>
        <v>0</v>
      </c>
      <c r="V18" s="731">
        <f t="shared" ref="V18" si="10">SUM(V16:V17)</f>
        <v>0</v>
      </c>
      <c r="X18" s="33"/>
    </row>
    <row r="19" spans="1:24" x14ac:dyDescent="0.15">
      <c r="A19" s="3"/>
      <c r="B19" s="3"/>
      <c r="C19" s="3"/>
      <c r="D19" s="3"/>
      <c r="E19" s="3"/>
      <c r="F19" s="3"/>
      <c r="G19" s="3"/>
      <c r="H19" s="3"/>
      <c r="I19" s="3"/>
      <c r="J19" s="3"/>
      <c r="K19" s="3"/>
      <c r="L19" s="3"/>
      <c r="M19" s="3"/>
      <c r="N19" s="3"/>
      <c r="O19" s="3"/>
      <c r="P19" s="3"/>
      <c r="Q19" s="3"/>
      <c r="R19" s="3"/>
      <c r="S19" s="10"/>
      <c r="T19" s="10"/>
      <c r="U19" s="3"/>
      <c r="V19" s="123"/>
    </row>
    <row r="20" spans="1:24" ht="15.75" customHeight="1" x14ac:dyDescent="0.15">
      <c r="A20" s="3"/>
      <c r="B20" s="3"/>
      <c r="C20" s="3"/>
      <c r="D20" s="3"/>
      <c r="E20" s="3"/>
      <c r="F20" s="3"/>
      <c r="G20" s="3"/>
      <c r="H20" s="3"/>
      <c r="I20" s="3"/>
      <c r="J20" s="3"/>
      <c r="K20" s="3"/>
      <c r="L20" s="3"/>
      <c r="M20" s="3"/>
      <c r="N20" s="3"/>
      <c r="O20" s="3"/>
      <c r="P20" s="3"/>
      <c r="Q20" s="3"/>
      <c r="R20" s="3"/>
      <c r="S20" s="10"/>
      <c r="T20" s="10"/>
      <c r="U20" s="3"/>
      <c r="V20" s="3"/>
    </row>
    <row r="22" spans="1:24" ht="24" customHeight="1" x14ac:dyDescent="0.15"/>
    <row r="23" spans="1:24" ht="18" customHeight="1" x14ac:dyDescent="0.15"/>
    <row r="24" spans="1:24" ht="18" customHeight="1" x14ac:dyDescent="0.15"/>
    <row r="26" spans="1:24" ht="18" customHeight="1" x14ac:dyDescent="0.15"/>
    <row r="27" spans="1:24" ht="18" customHeight="1" x14ac:dyDescent="0.15"/>
    <row r="28" spans="1:24" ht="18" customHeight="1" x14ac:dyDescent="0.15"/>
    <row r="29" spans="1:24" ht="13.5" customHeight="1" x14ac:dyDescent="0.15"/>
    <row r="30" spans="1:24" ht="15.75" customHeight="1" x14ac:dyDescent="0.15"/>
    <row r="32" spans="1:24" ht="24" customHeight="1" x14ac:dyDescent="0.15"/>
    <row r="33" spans="1:24" ht="24" customHeight="1" x14ac:dyDescent="0.15"/>
    <row r="34" spans="1:24" ht="18" customHeight="1" x14ac:dyDescent="0.15"/>
    <row r="35" spans="1:24" ht="18" customHeight="1" x14ac:dyDescent="0.15"/>
    <row r="36" spans="1:24" ht="18" customHeight="1" x14ac:dyDescent="0.15"/>
    <row r="37" spans="1:24" ht="14.25" thickBot="1" x14ac:dyDescent="0.2">
      <c r="A37" s="10"/>
      <c r="B37" s="10"/>
      <c r="C37" s="10"/>
      <c r="D37" s="10"/>
      <c r="E37" s="10"/>
      <c r="F37" s="10"/>
      <c r="G37" s="10"/>
      <c r="H37" s="10"/>
      <c r="I37" s="10"/>
      <c r="J37" s="10"/>
      <c r="K37" s="10"/>
      <c r="L37" s="10"/>
      <c r="M37" s="10"/>
      <c r="N37" s="10"/>
      <c r="O37" s="10"/>
      <c r="P37" s="10"/>
      <c r="Q37" s="10"/>
      <c r="R37" s="10"/>
      <c r="S37" s="10"/>
      <c r="T37" s="10"/>
      <c r="U37" s="10"/>
      <c r="V37" s="123"/>
      <c r="W37" s="328"/>
    </row>
    <row r="38" spans="1:24" ht="32.1" customHeight="1" thickBot="1" x14ac:dyDescent="0.2">
      <c r="B38" s="795" t="s">
        <v>709</v>
      </c>
      <c r="C38" s="795"/>
      <c r="D38" s="795"/>
      <c r="E38" s="795"/>
      <c r="F38" s="795"/>
      <c r="G38" s="795"/>
      <c r="H38" s="795"/>
      <c r="I38" s="795"/>
      <c r="J38" s="795"/>
      <c r="K38" s="795"/>
      <c r="L38" s="795"/>
      <c r="M38" s="3"/>
      <c r="N38" s="708" t="s">
        <v>146</v>
      </c>
      <c r="O38" s="709"/>
      <c r="P38" s="709"/>
      <c r="Q38" s="710"/>
      <c r="R38" s="705">
        <f>SUM(U18)</f>
        <v>0</v>
      </c>
      <c r="S38" s="706"/>
      <c r="T38" s="706"/>
      <c r="U38" s="706"/>
      <c r="V38" s="707"/>
      <c r="X38" s="33"/>
    </row>
    <row r="39" spans="1:24" ht="18" customHeight="1" x14ac:dyDescent="0.15">
      <c r="R39" s="97"/>
      <c r="S39" s="97"/>
      <c r="T39" s="97"/>
      <c r="U39" s="3"/>
      <c r="V39" s="3"/>
    </row>
    <row r="40" spans="1:24" ht="18" customHeight="1" thickBot="1" x14ac:dyDescent="0.2">
      <c r="R40" s="97"/>
      <c r="S40" s="97"/>
      <c r="T40" s="97"/>
      <c r="U40" s="10"/>
      <c r="V40" s="10"/>
    </row>
    <row r="41" spans="1:24" ht="18" customHeight="1" x14ac:dyDescent="0.15">
      <c r="A41" s="95" t="s">
        <v>209</v>
      </c>
      <c r="B41" s="3"/>
      <c r="C41" s="3"/>
      <c r="D41" s="3"/>
      <c r="E41" s="9" t="s">
        <v>147</v>
      </c>
      <c r="F41" s="145"/>
      <c r="G41" s="145"/>
      <c r="H41" s="186" t="s">
        <v>326</v>
      </c>
      <c r="I41" s="145"/>
      <c r="J41" s="186" t="s">
        <v>327</v>
      </c>
      <c r="K41" s="97"/>
      <c r="L41" s="97"/>
      <c r="M41" s="97"/>
      <c r="N41" s="97"/>
      <c r="O41" s="97"/>
      <c r="P41" s="97"/>
      <c r="Q41" s="97"/>
      <c r="R41" s="711" t="s">
        <v>600</v>
      </c>
      <c r="S41" s="712"/>
      <c r="T41" s="717"/>
      <c r="U41" s="718"/>
      <c r="V41" s="719"/>
    </row>
    <row r="42" spans="1:24" ht="18" customHeight="1" x14ac:dyDescent="0.15">
      <c r="A42" s="95"/>
      <c r="C42" s="97"/>
      <c r="D42" s="4" t="s">
        <v>212</v>
      </c>
      <c r="E42" s="172"/>
      <c r="F42" s="172"/>
      <c r="G42" s="172"/>
      <c r="H42" s="172"/>
      <c r="I42" s="172"/>
      <c r="J42" s="172"/>
      <c r="K42" s="172"/>
      <c r="L42" s="172"/>
      <c r="M42" s="172"/>
      <c r="N42" s="172"/>
      <c r="O42" s="172"/>
      <c r="P42" s="172"/>
      <c r="Q42" s="97" t="s">
        <v>213</v>
      </c>
      <c r="R42" s="713"/>
      <c r="S42" s="714"/>
      <c r="T42" s="720"/>
      <c r="U42" s="721"/>
      <c r="V42" s="722"/>
    </row>
    <row r="43" spans="1:24" ht="18" customHeight="1" thickBot="1" x14ac:dyDescent="0.2">
      <c r="A43" s="3"/>
      <c r="B43" s="3"/>
      <c r="C43" s="3"/>
      <c r="D43" s="3" t="s">
        <v>148</v>
      </c>
      <c r="E43" s="3"/>
      <c r="F43" s="3"/>
      <c r="G43" s="3"/>
      <c r="H43" s="3"/>
      <c r="I43" s="3"/>
      <c r="J43" s="3"/>
      <c r="K43" s="3"/>
      <c r="L43" s="3"/>
      <c r="M43" s="3"/>
      <c r="N43" s="3"/>
      <c r="O43" s="3"/>
      <c r="Q43" s="3"/>
      <c r="R43" s="715"/>
      <c r="S43" s="716"/>
      <c r="T43" s="723"/>
      <c r="U43" s="724"/>
      <c r="V43" s="725"/>
    </row>
    <row r="44" spans="1:24" x14ac:dyDescent="0.15">
      <c r="A44" s="3"/>
      <c r="B44" s="3"/>
      <c r="C44" s="3"/>
      <c r="D44" s="3" t="s">
        <v>687</v>
      </c>
      <c r="E44" s="3"/>
      <c r="F44" s="3"/>
      <c r="G44" s="3"/>
      <c r="H44" s="3"/>
      <c r="I44" s="3"/>
      <c r="J44" s="3"/>
      <c r="K44" s="3"/>
      <c r="L44" s="3" t="s">
        <v>688</v>
      </c>
      <c r="M44" s="3"/>
      <c r="N44" s="3"/>
      <c r="O44" s="3"/>
      <c r="Q44" s="3"/>
    </row>
    <row r="45" spans="1:24" x14ac:dyDescent="0.15">
      <c r="A45" s="3"/>
      <c r="B45" s="3"/>
      <c r="C45" s="3"/>
      <c r="D45" s="3"/>
      <c r="E45" s="3"/>
      <c r="F45" s="3" t="s">
        <v>277</v>
      </c>
      <c r="G45" s="3"/>
      <c r="H45" s="3"/>
      <c r="I45" s="3"/>
      <c r="J45" s="3"/>
      <c r="K45" s="3"/>
      <c r="N45" s="3"/>
      <c r="O45" s="3"/>
      <c r="Q45" s="3"/>
    </row>
  </sheetData>
  <sheetProtection algorithmName="SHA-512" hashValue="iNVCpT/1k6Ve4dHlrBkjvgdjRoHzFEyyM7VH5JboUJaKgTO/IsAG1fqZCKxeUapj0zXdM1E1nw6gcuxGfZTwNw==" saltValue="EvYfOQNrxsIejHfRE29uaw==" spinCount="100000" sheet="1" objects="1" scenarios="1"/>
  <mergeCells count="46">
    <mergeCell ref="B38:L38"/>
    <mergeCell ref="AZ13:BA13"/>
    <mergeCell ref="BB13:BC13"/>
    <mergeCell ref="AX13:AY13"/>
    <mergeCell ref="AM13:AW13"/>
    <mergeCell ref="AB14:AD14"/>
    <mergeCell ref="AE14:AG14"/>
    <mergeCell ref="AV14:AW14"/>
    <mergeCell ref="AM14:AO14"/>
    <mergeCell ref="AP14:AR14"/>
    <mergeCell ref="AS14:AU14"/>
    <mergeCell ref="A4:B5"/>
    <mergeCell ref="A6:B6"/>
    <mergeCell ref="A8:B8"/>
    <mergeCell ref="A7:B7"/>
    <mergeCell ref="C6:I6"/>
    <mergeCell ref="C7:I7"/>
    <mergeCell ref="C8:I8"/>
    <mergeCell ref="U5:V5"/>
    <mergeCell ref="J6:P6"/>
    <mergeCell ref="C4:T5"/>
    <mergeCell ref="Q6:T6"/>
    <mergeCell ref="B13:P13"/>
    <mergeCell ref="B14:E14"/>
    <mergeCell ref="F14:I14"/>
    <mergeCell ref="J14:M14"/>
    <mergeCell ref="N14:P14"/>
    <mergeCell ref="Q7:V7"/>
    <mergeCell ref="J7:P7"/>
    <mergeCell ref="A9:B9"/>
    <mergeCell ref="C9:I9"/>
    <mergeCell ref="J9:V9"/>
    <mergeCell ref="U6:V6"/>
    <mergeCell ref="AB13:AL13"/>
    <mergeCell ref="AH14:AJ14"/>
    <mergeCell ref="AK14:AL14"/>
    <mergeCell ref="Q13:R14"/>
    <mergeCell ref="S13:T14"/>
    <mergeCell ref="R38:V38"/>
    <mergeCell ref="N38:Q38"/>
    <mergeCell ref="R41:S43"/>
    <mergeCell ref="T41:V43"/>
    <mergeCell ref="U15:V15"/>
    <mergeCell ref="U16:V16"/>
    <mergeCell ref="U18:V18"/>
    <mergeCell ref="U17:V17"/>
  </mergeCells>
  <phoneticPr fontId="3"/>
  <conditionalFormatting sqref="U16:V16">
    <cfRule type="expression" dxfId="4" priority="30">
      <formula>ISBLANK($U$6)</formula>
    </cfRule>
  </conditionalFormatting>
  <conditionalFormatting sqref="U17:V17">
    <cfRule type="expression" dxfId="3" priority="29">
      <formula>ISBLANK($U$6)</formula>
    </cfRule>
  </conditionalFormatting>
  <conditionalFormatting sqref="U18:V18">
    <cfRule type="expression" dxfId="2" priority="28">
      <formula>ISBLANK($U$6)</formula>
    </cfRule>
  </conditionalFormatting>
  <conditionalFormatting sqref="R38:V38">
    <cfRule type="expression" dxfId="1" priority="14">
      <formula>ISBLANK($U$6)</formula>
    </cfRule>
  </conditionalFormatting>
  <conditionalFormatting sqref="Q6">
    <cfRule type="expression" dxfId="0" priority="6">
      <formula>ISBLANK($U$6)</formula>
    </cfRule>
  </conditionalFormatting>
  <dataValidations count="1">
    <dataValidation type="list" allowBlank="1" showInputMessage="1" showErrorMessage="1" sqref="X6:Z6" xr:uid="{00000000-0002-0000-0100-000001000000}">
      <formula1>団体区分</formula1>
    </dataValidation>
  </dataValidations>
  <pageMargins left="0.70866141732283472" right="0.31496062992125984" top="0.39370078740157483" bottom="0.3937007874015748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D76"/>
  <sheetViews>
    <sheetView showZeros="0" zoomScale="85" zoomScaleNormal="85" workbookViewId="0">
      <selection activeCell="B5" sqref="B5"/>
    </sheetView>
  </sheetViews>
  <sheetFormatPr defaultRowHeight="13.5" x14ac:dyDescent="0.15"/>
  <cols>
    <col min="1" max="1" width="3.75" customWidth="1"/>
    <col min="2" max="2" width="5.5" customWidth="1"/>
    <col min="3" max="3" width="5.75" customWidth="1"/>
    <col min="4" max="7" width="9.125" customWidth="1"/>
    <col min="10" max="10" width="8.125" customWidth="1"/>
    <col min="11" max="11" width="3.125" customWidth="1"/>
    <col min="12" max="12" width="8.625" customWidth="1"/>
    <col min="13" max="13" width="3.125" customWidth="1"/>
    <col min="14" max="14" width="7" customWidth="1"/>
    <col min="15" max="15" width="5.25" customWidth="1"/>
    <col min="16" max="16" width="2.875" customWidth="1"/>
    <col min="17" max="18" width="3.75" hidden="1"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8" max="38" width="3.625" customWidth="1"/>
    <col min="39" max="39" width="5.25" customWidth="1"/>
    <col min="40" max="40" width="3.375" customWidth="1"/>
    <col min="41" max="52" width="3.625" customWidth="1"/>
    <col min="53" max="53" width="3.625" style="263" customWidth="1"/>
    <col min="54" max="54" width="9" customWidth="1"/>
    <col min="55" max="55" width="9" hidden="1" customWidth="1"/>
    <col min="56" max="56" width="2.625" hidden="1" customWidth="1"/>
  </cols>
  <sheetData>
    <row r="1" spans="1:56" ht="24" customHeight="1" thickBot="1" x14ac:dyDescent="0.25">
      <c r="A1" s="28"/>
      <c r="B1" s="30" t="str">
        <f>総括申込!$A$3&amp;"-"&amp;総括申込!$A$12&amp;" - 男子 個人申込一覧表"</f>
        <v>2021年度-U16陸上競技大会 神奈川県代表選手選考会 - 男子 個人申込一覧表</v>
      </c>
      <c r="C1" s="29"/>
      <c r="D1" s="28"/>
      <c r="E1" s="11"/>
      <c r="F1" s="11"/>
      <c r="G1" s="11"/>
      <c r="H1" s="11"/>
      <c r="I1" s="10"/>
      <c r="J1" s="10"/>
      <c r="K1" s="10"/>
      <c r="L1" s="10"/>
      <c r="M1" s="10"/>
      <c r="N1" s="10"/>
      <c r="O1" s="10"/>
      <c r="P1" s="12"/>
      <c r="Q1" s="12"/>
      <c r="R1" s="12"/>
      <c r="S1" s="12"/>
      <c r="T1" s="14"/>
      <c r="U1" s="13"/>
      <c r="V1" s="13"/>
      <c r="W1" s="13"/>
      <c r="X1" s="13"/>
      <c r="Y1" s="13"/>
      <c r="Z1" s="10"/>
      <c r="AA1" s="37" t="s">
        <v>175</v>
      </c>
      <c r="AB1" s="805">
        <f>総括申込!$C$9</f>
        <v>0</v>
      </c>
      <c r="AC1" s="806"/>
      <c r="AD1" s="807"/>
      <c r="AE1" s="36" t="s">
        <v>287</v>
      </c>
      <c r="AF1" s="318">
        <f>総括申込!T41</f>
        <v>0</v>
      </c>
      <c r="AG1" s="107"/>
      <c r="AH1" s="107"/>
      <c r="AI1" s="99"/>
      <c r="AJ1" s="15"/>
      <c r="AL1" s="15"/>
      <c r="AM1" s="10"/>
      <c r="AN1" s="10"/>
    </row>
    <row r="2" spans="1:56" ht="18" customHeight="1" thickBot="1" x14ac:dyDescent="0.2">
      <c r="A2" s="451" t="s">
        <v>170</v>
      </c>
      <c r="B2" s="39" t="s">
        <v>574</v>
      </c>
      <c r="C2" s="342" t="s">
        <v>575</v>
      </c>
      <c r="D2" s="808" t="s">
        <v>320</v>
      </c>
      <c r="E2" s="809"/>
      <c r="F2" s="815" t="s">
        <v>601</v>
      </c>
      <c r="G2" s="816"/>
      <c r="H2" s="810" t="s">
        <v>536</v>
      </c>
      <c r="I2" s="811"/>
      <c r="J2" s="453" t="s">
        <v>149</v>
      </c>
      <c r="K2" s="455" t="s">
        <v>150</v>
      </c>
      <c r="L2" s="457" t="s">
        <v>151</v>
      </c>
      <c r="M2" s="458" t="s">
        <v>152</v>
      </c>
      <c r="N2" s="459" t="s">
        <v>151</v>
      </c>
      <c r="O2" s="458" t="s">
        <v>153</v>
      </c>
      <c r="P2" s="812" t="s">
        <v>459</v>
      </c>
      <c r="Q2" s="802"/>
      <c r="R2" s="803"/>
      <c r="S2" s="40"/>
      <c r="T2" s="814" t="s">
        <v>720</v>
      </c>
      <c r="U2" s="814"/>
      <c r="V2" s="814"/>
      <c r="W2" s="814"/>
      <c r="X2" s="98"/>
      <c r="Y2" s="512"/>
      <c r="Z2" s="804"/>
      <c r="AA2" s="804"/>
      <c r="AB2" s="804"/>
      <c r="AC2" s="804"/>
      <c r="AD2" s="513"/>
      <c r="AE2" s="512"/>
      <c r="AF2" s="804"/>
      <c r="AG2" s="804"/>
      <c r="AH2" s="804"/>
      <c r="AI2" s="804"/>
      <c r="AJ2" s="513"/>
      <c r="AL2" s="76"/>
      <c r="AM2" s="10"/>
      <c r="AN2" s="10"/>
    </row>
    <row r="3" spans="1:56" ht="18" customHeight="1" thickBot="1" x14ac:dyDescent="0.2">
      <c r="A3" s="452" t="s">
        <v>171</v>
      </c>
      <c r="B3" s="341" t="s">
        <v>155</v>
      </c>
      <c r="C3" s="343" t="s">
        <v>576</v>
      </c>
      <c r="D3" s="41" t="s">
        <v>321</v>
      </c>
      <c r="E3" s="319" t="s">
        <v>156</v>
      </c>
      <c r="F3" s="42" t="s">
        <v>602</v>
      </c>
      <c r="G3" s="42" t="s">
        <v>603</v>
      </c>
      <c r="H3" s="321" t="s">
        <v>527</v>
      </c>
      <c r="I3" s="319" t="s">
        <v>528</v>
      </c>
      <c r="J3" s="454" t="s">
        <v>253</v>
      </c>
      <c r="K3" s="456" t="s">
        <v>157</v>
      </c>
      <c r="L3" s="454" t="s">
        <v>158</v>
      </c>
      <c r="M3" s="461" t="s">
        <v>159</v>
      </c>
      <c r="N3" s="460" t="s">
        <v>160</v>
      </c>
      <c r="O3" s="461" t="s">
        <v>161</v>
      </c>
      <c r="P3" s="813"/>
      <c r="Q3" s="462"/>
      <c r="R3" s="463"/>
      <c r="S3" s="468"/>
      <c r="T3" s="464" t="s">
        <v>162</v>
      </c>
      <c r="U3" s="465" t="s">
        <v>178</v>
      </c>
      <c r="V3" s="466" t="s">
        <v>163</v>
      </c>
      <c r="W3" s="466" t="s">
        <v>249</v>
      </c>
      <c r="X3" s="467" t="s">
        <v>250</v>
      </c>
      <c r="Y3" s="514"/>
      <c r="Z3" s="515"/>
      <c r="AA3" s="515"/>
      <c r="AB3" s="515"/>
      <c r="AC3" s="515"/>
      <c r="AD3" s="516"/>
      <c r="AE3" s="514"/>
      <c r="AF3" s="515"/>
      <c r="AG3" s="515"/>
      <c r="AH3" s="515"/>
      <c r="AI3" s="515"/>
      <c r="AJ3" s="516"/>
      <c r="BC3" s="77"/>
      <c r="BD3" s="78"/>
    </row>
    <row r="4" spans="1:56" ht="18" customHeight="1" thickBot="1" x14ac:dyDescent="0.2">
      <c r="A4" s="46" t="s">
        <v>164</v>
      </c>
      <c r="B4" s="31" t="s">
        <v>167</v>
      </c>
      <c r="C4" s="31">
        <v>1234</v>
      </c>
      <c r="D4" s="19" t="s">
        <v>1</v>
      </c>
      <c r="E4" s="320" t="s">
        <v>532</v>
      </c>
      <c r="F4" s="20" t="s">
        <v>604</v>
      </c>
      <c r="G4" s="20" t="s">
        <v>605</v>
      </c>
      <c r="H4" s="322" t="s">
        <v>468</v>
      </c>
      <c r="I4" s="323" t="s">
        <v>533</v>
      </c>
      <c r="J4" s="26" t="s">
        <v>466</v>
      </c>
      <c r="K4" s="25" t="s">
        <v>257</v>
      </c>
      <c r="L4" s="26" t="s">
        <v>165</v>
      </c>
      <c r="M4" s="27"/>
      <c r="N4" s="27" t="s">
        <v>1</v>
      </c>
      <c r="O4" s="27" t="s">
        <v>15</v>
      </c>
      <c r="P4" s="21" t="s">
        <v>176</v>
      </c>
      <c r="Q4" s="491"/>
      <c r="R4" s="492"/>
      <c r="S4" s="496"/>
      <c r="T4" s="22" t="s">
        <v>4</v>
      </c>
      <c r="U4" s="72" t="s">
        <v>259</v>
      </c>
      <c r="V4" s="23" t="s">
        <v>166</v>
      </c>
      <c r="W4" s="104" t="s">
        <v>252</v>
      </c>
      <c r="X4" s="101" t="s">
        <v>251</v>
      </c>
      <c r="Y4" s="517"/>
      <c r="Z4" s="522"/>
      <c r="AA4" s="522"/>
      <c r="AB4" s="522"/>
      <c r="AC4" s="523"/>
      <c r="AD4" s="524"/>
      <c r="AE4" s="517"/>
      <c r="AF4" s="522"/>
      <c r="AG4" s="522"/>
      <c r="AH4" s="522"/>
      <c r="AI4" s="523"/>
      <c r="AJ4" s="524"/>
      <c r="BA4" s="36" t="s">
        <v>577</v>
      </c>
      <c r="BC4" s="80"/>
      <c r="BD4" s="79"/>
    </row>
    <row r="5" spans="1:56" ht="18" customHeight="1" x14ac:dyDescent="0.15">
      <c r="A5" s="47">
        <v>1</v>
      </c>
      <c r="B5" s="264"/>
      <c r="C5" s="68"/>
      <c r="D5" s="52"/>
      <c r="E5" s="265"/>
      <c r="F5" s="53"/>
      <c r="G5" s="53"/>
      <c r="H5" s="259"/>
      <c r="I5" s="54"/>
      <c r="J5" s="55"/>
      <c r="K5" s="56"/>
      <c r="L5" s="55"/>
      <c r="M5" s="57"/>
      <c r="N5" s="57" t="s">
        <v>1</v>
      </c>
      <c r="O5" s="57"/>
      <c r="P5" s="21" t="s">
        <v>176</v>
      </c>
      <c r="Q5" s="491"/>
      <c r="R5" s="492"/>
      <c r="S5" s="497"/>
      <c r="T5" s="64"/>
      <c r="U5" s="70"/>
      <c r="V5" s="66"/>
      <c r="W5" s="105"/>
      <c r="X5" s="102"/>
      <c r="Y5" s="497"/>
      <c r="Z5" s="517"/>
      <c r="AA5" s="522"/>
      <c r="AB5" s="522"/>
      <c r="AC5" s="523"/>
      <c r="AD5" s="524"/>
      <c r="AE5" s="518"/>
      <c r="AF5" s="517"/>
      <c r="AG5" s="522"/>
      <c r="AH5" s="522"/>
      <c r="AI5" s="523"/>
      <c r="AJ5" s="524"/>
      <c r="BA5" s="505" t="str">
        <f>IF(AND(D5&lt;&gt;"",E5&lt;&gt;"",TRIM(D5)=TRIM(D4),TRIM(E5)=TRIM(E4)),1,"")</f>
        <v/>
      </c>
      <c r="BC5" s="80" t="str">
        <f>IF(OR(D5&lt;&gt;"",E5&lt;&gt;""),TRIM(D5)&amp;TRIM(E5),"")</f>
        <v/>
      </c>
      <c r="BD5" s="79" t="str">
        <f>IF(BC5&lt;&gt;"",1,"")</f>
        <v/>
      </c>
    </row>
    <row r="6" spans="1:56" ht="18" customHeight="1" x14ac:dyDescent="0.15">
      <c r="A6" s="48">
        <v>2</v>
      </c>
      <c r="B6" s="266"/>
      <c r="C6" s="69"/>
      <c r="D6" s="58"/>
      <c r="E6" s="267"/>
      <c r="F6" s="59"/>
      <c r="G6" s="59"/>
      <c r="H6" s="260"/>
      <c r="I6" s="60"/>
      <c r="J6" s="61"/>
      <c r="K6" s="62"/>
      <c r="L6" s="61"/>
      <c r="M6" s="63"/>
      <c r="N6" s="63" t="s">
        <v>1</v>
      </c>
      <c r="O6" s="63"/>
      <c r="P6" s="24" t="s">
        <v>176</v>
      </c>
      <c r="Q6" s="493"/>
      <c r="R6" s="16"/>
      <c r="S6" s="498"/>
      <c r="T6" s="65"/>
      <c r="U6" s="71"/>
      <c r="V6" s="67"/>
      <c r="W6" s="106"/>
      <c r="X6" s="103"/>
      <c r="Y6" s="498"/>
      <c r="Z6" s="525"/>
      <c r="AA6" s="526"/>
      <c r="AB6" s="526"/>
      <c r="AC6" s="527"/>
      <c r="AD6" s="528"/>
      <c r="AE6" s="519"/>
      <c r="AF6" s="525"/>
      <c r="AG6" s="526"/>
      <c r="AH6" s="526"/>
      <c r="AI6" s="527"/>
      <c r="AJ6" s="528"/>
      <c r="BA6" s="505" t="str">
        <f t="shared" ref="BA6:BA69" si="0">IF(AND(D6&lt;&gt;"",E6&lt;&gt;"",TRIM(D6)=TRIM(D5),TRIM(E6)=TRIM(E5)),1,"")</f>
        <v/>
      </c>
      <c r="BC6" s="80" t="str">
        <f t="shared" ref="BC6:BC69" si="1">IF(OR(D6&lt;&gt;"",E6&lt;&gt;""),TRIM(D6)&amp;TRIM(E6),"")</f>
        <v/>
      </c>
      <c r="BD6" s="79" t="str">
        <f t="shared" ref="BD6:BD69" si="2">IF(BC6&lt;&gt;"",1,"")</f>
        <v/>
      </c>
    </row>
    <row r="7" spans="1:56" ht="18" customHeight="1" x14ac:dyDescent="0.15">
      <c r="A7" s="48">
        <v>3</v>
      </c>
      <c r="B7" s="266"/>
      <c r="C7" s="69"/>
      <c r="D7" s="58"/>
      <c r="E7" s="267"/>
      <c r="F7" s="59"/>
      <c r="G7" s="59"/>
      <c r="H7" s="260"/>
      <c r="I7" s="60"/>
      <c r="J7" s="61"/>
      <c r="K7" s="62"/>
      <c r="L7" s="61"/>
      <c r="M7" s="63"/>
      <c r="N7" s="63" t="s">
        <v>1</v>
      </c>
      <c r="O7" s="63"/>
      <c r="P7" s="24" t="s">
        <v>176</v>
      </c>
      <c r="Q7" s="493"/>
      <c r="R7" s="16"/>
      <c r="S7" s="498"/>
      <c r="T7" s="65"/>
      <c r="U7" s="71"/>
      <c r="V7" s="67"/>
      <c r="W7" s="106"/>
      <c r="X7" s="103"/>
      <c r="Y7" s="498"/>
      <c r="Z7" s="525"/>
      <c r="AA7" s="526"/>
      <c r="AB7" s="526"/>
      <c r="AC7" s="527"/>
      <c r="AD7" s="528"/>
      <c r="AE7" s="519"/>
      <c r="AF7" s="525"/>
      <c r="AG7" s="526"/>
      <c r="AH7" s="526"/>
      <c r="AI7" s="527"/>
      <c r="AJ7" s="528"/>
      <c r="BA7" s="505" t="str">
        <f t="shared" si="0"/>
        <v/>
      </c>
      <c r="BC7" s="80" t="str">
        <f t="shared" si="1"/>
        <v/>
      </c>
      <c r="BD7" s="79" t="str">
        <f t="shared" si="2"/>
        <v/>
      </c>
    </row>
    <row r="8" spans="1:56" ht="18" customHeight="1" x14ac:dyDescent="0.15">
      <c r="A8" s="48">
        <v>4</v>
      </c>
      <c r="B8" s="266"/>
      <c r="C8" s="69"/>
      <c r="D8" s="58"/>
      <c r="E8" s="267"/>
      <c r="F8" s="59"/>
      <c r="G8" s="59"/>
      <c r="H8" s="260"/>
      <c r="I8" s="60"/>
      <c r="J8" s="61"/>
      <c r="K8" s="62"/>
      <c r="L8" s="61"/>
      <c r="M8" s="63"/>
      <c r="N8" s="63" t="s">
        <v>1</v>
      </c>
      <c r="O8" s="63"/>
      <c r="P8" s="24" t="s">
        <v>176</v>
      </c>
      <c r="Q8" s="493"/>
      <c r="R8" s="16"/>
      <c r="S8" s="498"/>
      <c r="T8" s="65"/>
      <c r="U8" s="71"/>
      <c r="V8" s="67"/>
      <c r="W8" s="106"/>
      <c r="X8" s="103"/>
      <c r="Y8" s="498"/>
      <c r="Z8" s="525"/>
      <c r="AA8" s="526"/>
      <c r="AB8" s="526"/>
      <c r="AC8" s="527"/>
      <c r="AD8" s="528"/>
      <c r="AE8" s="519"/>
      <c r="AF8" s="525"/>
      <c r="AG8" s="526"/>
      <c r="AH8" s="526"/>
      <c r="AI8" s="527"/>
      <c r="AJ8" s="528"/>
      <c r="BA8" s="505" t="str">
        <f t="shared" si="0"/>
        <v/>
      </c>
      <c r="BC8" s="80" t="str">
        <f t="shared" si="1"/>
        <v/>
      </c>
      <c r="BD8" s="79" t="str">
        <f t="shared" si="2"/>
        <v/>
      </c>
    </row>
    <row r="9" spans="1:56" ht="18" customHeight="1" x14ac:dyDescent="0.15">
      <c r="A9" s="49">
        <v>5</v>
      </c>
      <c r="B9" s="268"/>
      <c r="C9" s="143"/>
      <c r="D9" s="125"/>
      <c r="E9" s="269"/>
      <c r="F9" s="126"/>
      <c r="G9" s="126"/>
      <c r="H9" s="261"/>
      <c r="I9" s="127"/>
      <c r="J9" s="128"/>
      <c r="K9" s="129"/>
      <c r="L9" s="128"/>
      <c r="M9" s="130"/>
      <c r="N9" s="130" t="s">
        <v>1</v>
      </c>
      <c r="O9" s="130"/>
      <c r="P9" s="17" t="s">
        <v>176</v>
      </c>
      <c r="Q9" s="494"/>
      <c r="R9" s="17"/>
      <c r="S9" s="499"/>
      <c r="T9" s="137"/>
      <c r="U9" s="138"/>
      <c r="V9" s="141"/>
      <c r="W9" s="146"/>
      <c r="X9" s="147"/>
      <c r="Y9" s="499"/>
      <c r="Z9" s="529"/>
      <c r="AA9" s="530"/>
      <c r="AB9" s="530"/>
      <c r="AC9" s="531"/>
      <c r="AD9" s="532"/>
      <c r="AE9" s="520"/>
      <c r="AF9" s="529"/>
      <c r="AG9" s="530"/>
      <c r="AH9" s="530"/>
      <c r="AI9" s="531"/>
      <c r="AJ9" s="532"/>
      <c r="BA9" s="505" t="str">
        <f t="shared" si="0"/>
        <v/>
      </c>
      <c r="BC9" s="80" t="str">
        <f t="shared" si="1"/>
        <v/>
      </c>
      <c r="BD9" s="79" t="str">
        <f t="shared" si="2"/>
        <v/>
      </c>
    </row>
    <row r="10" spans="1:56" ht="18" customHeight="1" x14ac:dyDescent="0.15">
      <c r="A10" s="50">
        <v>6</v>
      </c>
      <c r="B10" s="266"/>
      <c r="C10" s="69"/>
      <c r="D10" s="58"/>
      <c r="E10" s="267"/>
      <c r="F10" s="59"/>
      <c r="G10" s="59"/>
      <c r="H10" s="260"/>
      <c r="I10" s="60"/>
      <c r="J10" s="61"/>
      <c r="K10" s="62"/>
      <c r="L10" s="61"/>
      <c r="M10" s="63"/>
      <c r="N10" s="63" t="s">
        <v>1</v>
      </c>
      <c r="O10" s="63"/>
      <c r="P10" s="16" t="s">
        <v>176</v>
      </c>
      <c r="Q10" s="493"/>
      <c r="R10" s="16"/>
      <c r="S10" s="498"/>
      <c r="T10" s="65"/>
      <c r="U10" s="71"/>
      <c r="V10" s="67"/>
      <c r="W10" s="106"/>
      <c r="X10" s="103"/>
      <c r="Y10" s="498"/>
      <c r="Z10" s="525"/>
      <c r="AA10" s="526"/>
      <c r="AB10" s="526"/>
      <c r="AC10" s="527"/>
      <c r="AD10" s="528"/>
      <c r="AE10" s="519"/>
      <c r="AF10" s="525"/>
      <c r="AG10" s="526"/>
      <c r="AH10" s="526"/>
      <c r="AI10" s="527"/>
      <c r="AJ10" s="528"/>
      <c r="BA10" s="505" t="str">
        <f t="shared" si="0"/>
        <v/>
      </c>
      <c r="BC10" s="80" t="str">
        <f t="shared" si="1"/>
        <v/>
      </c>
      <c r="BD10" s="79" t="str">
        <f t="shared" si="2"/>
        <v/>
      </c>
    </row>
    <row r="11" spans="1:56" ht="18" customHeight="1" x14ac:dyDescent="0.15">
      <c r="A11" s="50">
        <v>7</v>
      </c>
      <c r="B11" s="266"/>
      <c r="C11" s="69"/>
      <c r="D11" s="58"/>
      <c r="E11" s="267"/>
      <c r="F11" s="59"/>
      <c r="G11" s="59"/>
      <c r="H11" s="260"/>
      <c r="I11" s="60"/>
      <c r="J11" s="61"/>
      <c r="K11" s="62"/>
      <c r="L11" s="61"/>
      <c r="M11" s="63"/>
      <c r="N11" s="63" t="s">
        <v>1</v>
      </c>
      <c r="O11" s="63"/>
      <c r="P11" s="16" t="s">
        <v>176</v>
      </c>
      <c r="Q11" s="493"/>
      <c r="R11" s="16"/>
      <c r="S11" s="498"/>
      <c r="T11" s="65"/>
      <c r="U11" s="71"/>
      <c r="V11" s="67"/>
      <c r="W11" s="106"/>
      <c r="X11" s="103"/>
      <c r="Y11" s="498"/>
      <c r="Z11" s="525"/>
      <c r="AA11" s="526"/>
      <c r="AB11" s="526"/>
      <c r="AC11" s="527"/>
      <c r="AD11" s="528"/>
      <c r="AE11" s="519"/>
      <c r="AF11" s="525"/>
      <c r="AG11" s="526"/>
      <c r="AH11" s="526"/>
      <c r="AI11" s="527"/>
      <c r="AJ11" s="528"/>
      <c r="BA11" s="505" t="str">
        <f t="shared" si="0"/>
        <v/>
      </c>
      <c r="BC11" s="80" t="str">
        <f t="shared" si="1"/>
        <v/>
      </c>
      <c r="BD11" s="79" t="str">
        <f t="shared" si="2"/>
        <v/>
      </c>
    </row>
    <row r="12" spans="1:56" ht="18" customHeight="1" x14ac:dyDescent="0.15">
      <c r="A12" s="50">
        <v>8</v>
      </c>
      <c r="B12" s="266"/>
      <c r="C12" s="69"/>
      <c r="D12" s="58"/>
      <c r="E12" s="267"/>
      <c r="F12" s="59"/>
      <c r="G12" s="59"/>
      <c r="H12" s="260"/>
      <c r="I12" s="60"/>
      <c r="J12" s="61"/>
      <c r="K12" s="62"/>
      <c r="L12" s="61"/>
      <c r="M12" s="63"/>
      <c r="N12" s="63" t="s">
        <v>1</v>
      </c>
      <c r="O12" s="63"/>
      <c r="P12" s="16" t="s">
        <v>176</v>
      </c>
      <c r="Q12" s="493"/>
      <c r="R12" s="16"/>
      <c r="S12" s="498"/>
      <c r="T12" s="65"/>
      <c r="U12" s="71"/>
      <c r="V12" s="67"/>
      <c r="W12" s="106"/>
      <c r="X12" s="103"/>
      <c r="Y12" s="498"/>
      <c r="Z12" s="525"/>
      <c r="AA12" s="526"/>
      <c r="AB12" s="526"/>
      <c r="AC12" s="527"/>
      <c r="AD12" s="528"/>
      <c r="AE12" s="519"/>
      <c r="AF12" s="525"/>
      <c r="AG12" s="526"/>
      <c r="AH12" s="526"/>
      <c r="AI12" s="527"/>
      <c r="AJ12" s="528"/>
      <c r="BA12" s="505" t="str">
        <f t="shared" si="0"/>
        <v/>
      </c>
      <c r="BC12" s="80" t="str">
        <f t="shared" si="1"/>
        <v/>
      </c>
      <c r="BD12" s="79" t="str">
        <f t="shared" si="2"/>
        <v/>
      </c>
    </row>
    <row r="13" spans="1:56" ht="18" customHeight="1" x14ac:dyDescent="0.15">
      <c r="A13" s="50">
        <v>9</v>
      </c>
      <c r="B13" s="266"/>
      <c r="C13" s="69"/>
      <c r="D13" s="58"/>
      <c r="E13" s="267"/>
      <c r="F13" s="59"/>
      <c r="G13" s="59"/>
      <c r="H13" s="260"/>
      <c r="I13" s="60"/>
      <c r="J13" s="61"/>
      <c r="K13" s="62"/>
      <c r="L13" s="61"/>
      <c r="M13" s="63"/>
      <c r="N13" s="63" t="s">
        <v>1</v>
      </c>
      <c r="O13" s="63"/>
      <c r="P13" s="16" t="s">
        <v>176</v>
      </c>
      <c r="Q13" s="493"/>
      <c r="R13" s="16"/>
      <c r="S13" s="498"/>
      <c r="T13" s="65"/>
      <c r="U13" s="71"/>
      <c r="V13" s="67"/>
      <c r="W13" s="106"/>
      <c r="X13" s="103"/>
      <c r="Y13" s="498"/>
      <c r="Z13" s="525"/>
      <c r="AA13" s="526"/>
      <c r="AB13" s="526"/>
      <c r="AC13" s="527"/>
      <c r="AD13" s="528"/>
      <c r="AE13" s="519"/>
      <c r="AF13" s="525"/>
      <c r="AG13" s="526"/>
      <c r="AH13" s="526"/>
      <c r="AI13" s="527"/>
      <c r="AJ13" s="528"/>
      <c r="BA13" s="505" t="str">
        <f t="shared" si="0"/>
        <v/>
      </c>
      <c r="BC13" s="80" t="str">
        <f t="shared" si="1"/>
        <v/>
      </c>
      <c r="BD13" s="79" t="str">
        <f t="shared" si="2"/>
        <v/>
      </c>
    </row>
    <row r="14" spans="1:56" ht="18" customHeight="1" thickBot="1" x14ac:dyDescent="0.2">
      <c r="A14" s="51">
        <v>10</v>
      </c>
      <c r="B14" s="270"/>
      <c r="C14" s="144"/>
      <c r="D14" s="131"/>
      <c r="E14" s="271"/>
      <c r="F14" s="132"/>
      <c r="G14" s="132"/>
      <c r="H14" s="262"/>
      <c r="I14" s="133"/>
      <c r="J14" s="134"/>
      <c r="K14" s="135"/>
      <c r="L14" s="134"/>
      <c r="M14" s="136"/>
      <c r="N14" s="136" t="s">
        <v>1</v>
      </c>
      <c r="O14" s="136"/>
      <c r="P14" s="18" t="s">
        <v>176</v>
      </c>
      <c r="Q14" s="495"/>
      <c r="R14" s="18"/>
      <c r="S14" s="500"/>
      <c r="T14" s="139"/>
      <c r="U14" s="140"/>
      <c r="V14" s="142"/>
      <c r="W14" s="148"/>
      <c r="X14" s="149"/>
      <c r="Y14" s="500"/>
      <c r="Z14" s="533"/>
      <c r="AA14" s="534"/>
      <c r="AB14" s="534"/>
      <c r="AC14" s="535"/>
      <c r="AD14" s="536"/>
      <c r="AE14" s="521"/>
      <c r="AF14" s="533"/>
      <c r="AG14" s="534"/>
      <c r="AH14" s="534"/>
      <c r="AI14" s="535"/>
      <c r="AJ14" s="536"/>
      <c r="BA14" s="505" t="str">
        <f t="shared" si="0"/>
        <v/>
      </c>
      <c r="BC14" s="80" t="str">
        <f t="shared" si="1"/>
        <v/>
      </c>
      <c r="BD14" s="79" t="str">
        <f t="shared" si="2"/>
        <v/>
      </c>
    </row>
    <row r="15" spans="1:56" ht="18" customHeight="1" x14ac:dyDescent="0.15">
      <c r="A15" s="50">
        <v>11</v>
      </c>
      <c r="B15" s="266"/>
      <c r="C15" s="69"/>
      <c r="D15" s="58"/>
      <c r="E15" s="267"/>
      <c r="F15" s="59"/>
      <c r="G15" s="59"/>
      <c r="H15" s="260"/>
      <c r="I15" s="60"/>
      <c r="J15" s="61"/>
      <c r="K15" s="62"/>
      <c r="L15" s="61"/>
      <c r="M15" s="63"/>
      <c r="N15" s="63" t="s">
        <v>1</v>
      </c>
      <c r="O15" s="63"/>
      <c r="P15" s="16" t="s">
        <v>176</v>
      </c>
      <c r="Q15" s="493"/>
      <c r="R15" s="16"/>
      <c r="S15" s="498"/>
      <c r="T15" s="65"/>
      <c r="U15" s="71"/>
      <c r="V15" s="67"/>
      <c r="W15" s="106"/>
      <c r="X15" s="103"/>
      <c r="Y15" s="498"/>
      <c r="Z15" s="525"/>
      <c r="AA15" s="526"/>
      <c r="AB15" s="526"/>
      <c r="AC15" s="527"/>
      <c r="AD15" s="528"/>
      <c r="AE15" s="519"/>
      <c r="AF15" s="525"/>
      <c r="AG15" s="526"/>
      <c r="AH15" s="526"/>
      <c r="AI15" s="527"/>
      <c r="AJ15" s="528"/>
      <c r="BA15" s="505" t="str">
        <f t="shared" si="0"/>
        <v/>
      </c>
      <c r="BC15" s="80" t="str">
        <f t="shared" si="1"/>
        <v/>
      </c>
      <c r="BD15" s="79" t="str">
        <f t="shared" si="2"/>
        <v/>
      </c>
    </row>
    <row r="16" spans="1:56" ht="18" customHeight="1" x14ac:dyDescent="0.15">
      <c r="A16" s="50">
        <v>12</v>
      </c>
      <c r="B16" s="266"/>
      <c r="C16" s="69"/>
      <c r="D16" s="58"/>
      <c r="E16" s="267"/>
      <c r="F16" s="59"/>
      <c r="G16" s="59"/>
      <c r="H16" s="260"/>
      <c r="I16" s="60"/>
      <c r="J16" s="61"/>
      <c r="K16" s="62"/>
      <c r="L16" s="61"/>
      <c r="M16" s="63"/>
      <c r="N16" s="63" t="s">
        <v>1</v>
      </c>
      <c r="O16" s="63"/>
      <c r="P16" s="16" t="s">
        <v>176</v>
      </c>
      <c r="Q16" s="493"/>
      <c r="R16" s="16"/>
      <c r="S16" s="498"/>
      <c r="T16" s="65"/>
      <c r="U16" s="71"/>
      <c r="V16" s="67"/>
      <c r="W16" s="106"/>
      <c r="X16" s="103"/>
      <c r="Y16" s="498"/>
      <c r="Z16" s="525"/>
      <c r="AA16" s="526"/>
      <c r="AB16" s="526"/>
      <c r="AC16" s="527"/>
      <c r="AD16" s="528"/>
      <c r="AE16" s="519"/>
      <c r="AF16" s="525"/>
      <c r="AG16" s="526"/>
      <c r="AH16" s="526"/>
      <c r="AI16" s="527"/>
      <c r="AJ16" s="528"/>
      <c r="BA16" s="505" t="str">
        <f t="shared" si="0"/>
        <v/>
      </c>
      <c r="BC16" s="80" t="str">
        <f t="shared" si="1"/>
        <v/>
      </c>
      <c r="BD16" s="79" t="str">
        <f t="shared" si="2"/>
        <v/>
      </c>
    </row>
    <row r="17" spans="1:56" ht="18" customHeight="1" x14ac:dyDescent="0.15">
      <c r="A17" s="50">
        <v>13</v>
      </c>
      <c r="B17" s="266"/>
      <c r="C17" s="69"/>
      <c r="D17" s="58"/>
      <c r="E17" s="267"/>
      <c r="F17" s="59"/>
      <c r="G17" s="59"/>
      <c r="H17" s="260"/>
      <c r="I17" s="60"/>
      <c r="J17" s="61"/>
      <c r="K17" s="62"/>
      <c r="L17" s="61"/>
      <c r="M17" s="63"/>
      <c r="N17" s="63" t="s">
        <v>1</v>
      </c>
      <c r="O17" s="63"/>
      <c r="P17" s="16" t="s">
        <v>176</v>
      </c>
      <c r="Q17" s="493"/>
      <c r="R17" s="16"/>
      <c r="S17" s="498"/>
      <c r="T17" s="65"/>
      <c r="U17" s="71"/>
      <c r="V17" s="67"/>
      <c r="W17" s="106"/>
      <c r="X17" s="103"/>
      <c r="Y17" s="498"/>
      <c r="Z17" s="525"/>
      <c r="AA17" s="526"/>
      <c r="AB17" s="526"/>
      <c r="AC17" s="527"/>
      <c r="AD17" s="528"/>
      <c r="AE17" s="519"/>
      <c r="AF17" s="525"/>
      <c r="AG17" s="526"/>
      <c r="AH17" s="526"/>
      <c r="AI17" s="527"/>
      <c r="AJ17" s="528"/>
      <c r="BA17" s="505" t="str">
        <f t="shared" si="0"/>
        <v/>
      </c>
      <c r="BC17" s="80" t="str">
        <f t="shared" si="1"/>
        <v/>
      </c>
      <c r="BD17" s="79" t="str">
        <f t="shared" si="2"/>
        <v/>
      </c>
    </row>
    <row r="18" spans="1:56" ht="18" customHeight="1" x14ac:dyDescent="0.15">
      <c r="A18" s="50">
        <v>14</v>
      </c>
      <c r="B18" s="266"/>
      <c r="C18" s="69"/>
      <c r="D18" s="58"/>
      <c r="E18" s="267"/>
      <c r="F18" s="59"/>
      <c r="G18" s="59"/>
      <c r="H18" s="260"/>
      <c r="I18" s="60"/>
      <c r="J18" s="61"/>
      <c r="K18" s="62"/>
      <c r="L18" s="61"/>
      <c r="M18" s="63"/>
      <c r="N18" s="63" t="s">
        <v>1</v>
      </c>
      <c r="O18" s="63"/>
      <c r="P18" s="16" t="s">
        <v>176</v>
      </c>
      <c r="Q18" s="493"/>
      <c r="R18" s="16"/>
      <c r="S18" s="498"/>
      <c r="T18" s="65"/>
      <c r="U18" s="71"/>
      <c r="V18" s="67"/>
      <c r="W18" s="106"/>
      <c r="X18" s="103"/>
      <c r="Y18" s="498"/>
      <c r="Z18" s="525"/>
      <c r="AA18" s="526"/>
      <c r="AB18" s="526"/>
      <c r="AC18" s="527"/>
      <c r="AD18" s="528"/>
      <c r="AE18" s="519"/>
      <c r="AF18" s="525"/>
      <c r="AG18" s="526"/>
      <c r="AH18" s="526"/>
      <c r="AI18" s="527"/>
      <c r="AJ18" s="528"/>
      <c r="BA18" s="505" t="str">
        <f t="shared" si="0"/>
        <v/>
      </c>
      <c r="BC18" s="80" t="str">
        <f t="shared" si="1"/>
        <v/>
      </c>
      <c r="BD18" s="79" t="str">
        <f t="shared" si="2"/>
        <v/>
      </c>
    </row>
    <row r="19" spans="1:56" ht="18" customHeight="1" x14ac:dyDescent="0.15">
      <c r="A19" s="49">
        <v>15</v>
      </c>
      <c r="B19" s="268"/>
      <c r="C19" s="143"/>
      <c r="D19" s="125"/>
      <c r="E19" s="269"/>
      <c r="F19" s="126"/>
      <c r="G19" s="126"/>
      <c r="H19" s="261"/>
      <c r="I19" s="127"/>
      <c r="J19" s="128"/>
      <c r="K19" s="129"/>
      <c r="L19" s="128"/>
      <c r="M19" s="130"/>
      <c r="N19" s="130" t="s">
        <v>1</v>
      </c>
      <c r="O19" s="130"/>
      <c r="P19" s="17" t="s">
        <v>176</v>
      </c>
      <c r="Q19" s="494"/>
      <c r="R19" s="17"/>
      <c r="S19" s="499"/>
      <c r="T19" s="137"/>
      <c r="U19" s="138"/>
      <c r="V19" s="141"/>
      <c r="W19" s="146"/>
      <c r="X19" s="147"/>
      <c r="Y19" s="499"/>
      <c r="Z19" s="529"/>
      <c r="AA19" s="530"/>
      <c r="AB19" s="530"/>
      <c r="AC19" s="531"/>
      <c r="AD19" s="532"/>
      <c r="AE19" s="520"/>
      <c r="AF19" s="529"/>
      <c r="AG19" s="530"/>
      <c r="AH19" s="530"/>
      <c r="AI19" s="531"/>
      <c r="AJ19" s="532"/>
      <c r="BA19" s="505" t="str">
        <f t="shared" si="0"/>
        <v/>
      </c>
      <c r="BC19" s="80" t="str">
        <f t="shared" si="1"/>
        <v/>
      </c>
      <c r="BD19" s="79" t="str">
        <f t="shared" si="2"/>
        <v/>
      </c>
    </row>
    <row r="20" spans="1:56" ht="18" customHeight="1" x14ac:dyDescent="0.15">
      <c r="A20" s="50">
        <v>16</v>
      </c>
      <c r="B20" s="266"/>
      <c r="C20" s="69"/>
      <c r="D20" s="58"/>
      <c r="E20" s="267"/>
      <c r="F20" s="59"/>
      <c r="G20" s="59"/>
      <c r="H20" s="260"/>
      <c r="I20" s="60"/>
      <c r="J20" s="61"/>
      <c r="K20" s="62"/>
      <c r="L20" s="61"/>
      <c r="M20" s="63"/>
      <c r="N20" s="63" t="s">
        <v>1</v>
      </c>
      <c r="O20" s="63"/>
      <c r="P20" s="16" t="s">
        <v>176</v>
      </c>
      <c r="Q20" s="493"/>
      <c r="R20" s="16"/>
      <c r="S20" s="498"/>
      <c r="T20" s="65"/>
      <c r="U20" s="71"/>
      <c r="V20" s="67"/>
      <c r="W20" s="106"/>
      <c r="X20" s="103"/>
      <c r="Y20" s="498"/>
      <c r="Z20" s="525"/>
      <c r="AA20" s="526"/>
      <c r="AB20" s="526"/>
      <c r="AC20" s="527"/>
      <c r="AD20" s="528"/>
      <c r="AE20" s="519"/>
      <c r="AF20" s="525"/>
      <c r="AG20" s="526"/>
      <c r="AH20" s="526"/>
      <c r="AI20" s="527"/>
      <c r="AJ20" s="528"/>
      <c r="BA20" s="505" t="str">
        <f t="shared" si="0"/>
        <v/>
      </c>
      <c r="BC20" s="80" t="str">
        <f t="shared" si="1"/>
        <v/>
      </c>
      <c r="BD20" s="79" t="str">
        <f t="shared" si="2"/>
        <v/>
      </c>
    </row>
    <row r="21" spans="1:56" ht="18" customHeight="1" x14ac:dyDescent="0.15">
      <c r="A21" s="50">
        <v>17</v>
      </c>
      <c r="B21" s="266"/>
      <c r="C21" s="69"/>
      <c r="D21" s="58"/>
      <c r="E21" s="267"/>
      <c r="F21" s="59"/>
      <c r="G21" s="59"/>
      <c r="H21" s="260"/>
      <c r="I21" s="60"/>
      <c r="J21" s="61"/>
      <c r="K21" s="62"/>
      <c r="L21" s="61"/>
      <c r="M21" s="63"/>
      <c r="N21" s="63" t="s">
        <v>1</v>
      </c>
      <c r="O21" s="63"/>
      <c r="P21" s="16" t="s">
        <v>176</v>
      </c>
      <c r="Q21" s="493"/>
      <c r="R21" s="16"/>
      <c r="S21" s="498"/>
      <c r="T21" s="65"/>
      <c r="U21" s="71"/>
      <c r="V21" s="67"/>
      <c r="W21" s="106"/>
      <c r="X21" s="103"/>
      <c r="Y21" s="498"/>
      <c r="Z21" s="525"/>
      <c r="AA21" s="526"/>
      <c r="AB21" s="526"/>
      <c r="AC21" s="527"/>
      <c r="AD21" s="528"/>
      <c r="AE21" s="519"/>
      <c r="AF21" s="525"/>
      <c r="AG21" s="526"/>
      <c r="AH21" s="526"/>
      <c r="AI21" s="527"/>
      <c r="AJ21" s="528"/>
      <c r="BA21" s="505" t="str">
        <f t="shared" si="0"/>
        <v/>
      </c>
      <c r="BC21" s="80" t="str">
        <f t="shared" si="1"/>
        <v/>
      </c>
      <c r="BD21" s="79" t="str">
        <f t="shared" si="2"/>
        <v/>
      </c>
    </row>
    <row r="22" spans="1:56" ht="18" customHeight="1" x14ac:dyDescent="0.15">
      <c r="A22" s="50">
        <v>18</v>
      </c>
      <c r="B22" s="266"/>
      <c r="C22" s="69"/>
      <c r="D22" s="58"/>
      <c r="E22" s="267"/>
      <c r="F22" s="59"/>
      <c r="G22" s="59"/>
      <c r="H22" s="260"/>
      <c r="I22" s="60"/>
      <c r="J22" s="61"/>
      <c r="K22" s="62"/>
      <c r="L22" s="61"/>
      <c r="M22" s="63"/>
      <c r="N22" s="63" t="s">
        <v>1</v>
      </c>
      <c r="O22" s="63"/>
      <c r="P22" s="16" t="s">
        <v>176</v>
      </c>
      <c r="Q22" s="493"/>
      <c r="R22" s="16"/>
      <c r="S22" s="498"/>
      <c r="T22" s="65"/>
      <c r="U22" s="71"/>
      <c r="V22" s="67"/>
      <c r="W22" s="106"/>
      <c r="X22" s="103"/>
      <c r="Y22" s="498"/>
      <c r="Z22" s="525"/>
      <c r="AA22" s="526"/>
      <c r="AB22" s="526"/>
      <c r="AC22" s="527"/>
      <c r="AD22" s="528"/>
      <c r="AE22" s="519"/>
      <c r="AF22" s="525"/>
      <c r="AG22" s="526"/>
      <c r="AH22" s="526"/>
      <c r="AI22" s="527"/>
      <c r="AJ22" s="528"/>
      <c r="BA22" s="505" t="str">
        <f t="shared" si="0"/>
        <v/>
      </c>
      <c r="BC22" s="80" t="str">
        <f t="shared" si="1"/>
        <v/>
      </c>
      <c r="BD22" s="79" t="str">
        <f t="shared" si="2"/>
        <v/>
      </c>
    </row>
    <row r="23" spans="1:56" ht="18" customHeight="1" x14ac:dyDescent="0.15">
      <c r="A23" s="50">
        <v>19</v>
      </c>
      <c r="B23" s="266"/>
      <c r="C23" s="69"/>
      <c r="D23" s="58"/>
      <c r="E23" s="267"/>
      <c r="F23" s="59"/>
      <c r="G23" s="59"/>
      <c r="H23" s="260"/>
      <c r="I23" s="60"/>
      <c r="J23" s="61"/>
      <c r="K23" s="62"/>
      <c r="L23" s="61"/>
      <c r="M23" s="63"/>
      <c r="N23" s="63" t="s">
        <v>1</v>
      </c>
      <c r="O23" s="63"/>
      <c r="P23" s="16" t="s">
        <v>176</v>
      </c>
      <c r="Q23" s="493"/>
      <c r="R23" s="16"/>
      <c r="S23" s="498"/>
      <c r="T23" s="65"/>
      <c r="U23" s="71"/>
      <c r="V23" s="67"/>
      <c r="W23" s="106"/>
      <c r="X23" s="103"/>
      <c r="Y23" s="498"/>
      <c r="Z23" s="525"/>
      <c r="AA23" s="526"/>
      <c r="AB23" s="526"/>
      <c r="AC23" s="527"/>
      <c r="AD23" s="528"/>
      <c r="AE23" s="519"/>
      <c r="AF23" s="525"/>
      <c r="AG23" s="526"/>
      <c r="AH23" s="526"/>
      <c r="AI23" s="527"/>
      <c r="AJ23" s="528"/>
      <c r="BA23" s="505" t="str">
        <f t="shared" si="0"/>
        <v/>
      </c>
      <c r="BC23" s="80" t="str">
        <f t="shared" si="1"/>
        <v/>
      </c>
      <c r="BD23" s="79" t="str">
        <f t="shared" si="2"/>
        <v/>
      </c>
    </row>
    <row r="24" spans="1:56" ht="18" customHeight="1" thickBot="1" x14ac:dyDescent="0.2">
      <c r="A24" s="51">
        <v>20</v>
      </c>
      <c r="B24" s="270"/>
      <c r="C24" s="144"/>
      <c r="D24" s="131"/>
      <c r="E24" s="271"/>
      <c r="F24" s="132"/>
      <c r="G24" s="132"/>
      <c r="H24" s="262"/>
      <c r="I24" s="133"/>
      <c r="J24" s="134"/>
      <c r="K24" s="135"/>
      <c r="L24" s="134"/>
      <c r="M24" s="136"/>
      <c r="N24" s="136" t="s">
        <v>1</v>
      </c>
      <c r="O24" s="136"/>
      <c r="P24" s="18" t="s">
        <v>176</v>
      </c>
      <c r="Q24" s="495"/>
      <c r="R24" s="18"/>
      <c r="S24" s="500"/>
      <c r="T24" s="139"/>
      <c r="U24" s="140"/>
      <c r="V24" s="142"/>
      <c r="W24" s="148"/>
      <c r="X24" s="149"/>
      <c r="Y24" s="500"/>
      <c r="Z24" s="533"/>
      <c r="AA24" s="534"/>
      <c r="AB24" s="534"/>
      <c r="AC24" s="535"/>
      <c r="AD24" s="536"/>
      <c r="AE24" s="521"/>
      <c r="AF24" s="533"/>
      <c r="AG24" s="534"/>
      <c r="AH24" s="534"/>
      <c r="AI24" s="535"/>
      <c r="AJ24" s="536"/>
      <c r="BA24" s="505" t="str">
        <f t="shared" si="0"/>
        <v/>
      </c>
      <c r="BC24" s="80" t="str">
        <f t="shared" si="1"/>
        <v/>
      </c>
      <c r="BD24" s="79" t="str">
        <f t="shared" si="2"/>
        <v/>
      </c>
    </row>
    <row r="25" spans="1:56" ht="18" customHeight="1" x14ac:dyDescent="0.15">
      <c r="A25" s="50">
        <v>21</v>
      </c>
      <c r="B25" s="266"/>
      <c r="C25" s="69"/>
      <c r="D25" s="58"/>
      <c r="E25" s="267"/>
      <c r="F25" s="59"/>
      <c r="G25" s="59"/>
      <c r="H25" s="260"/>
      <c r="I25" s="60"/>
      <c r="J25" s="61"/>
      <c r="K25" s="62"/>
      <c r="L25" s="61"/>
      <c r="M25" s="63"/>
      <c r="N25" s="63" t="s">
        <v>1</v>
      </c>
      <c r="O25" s="63"/>
      <c r="P25" s="16" t="s">
        <v>176</v>
      </c>
      <c r="Q25" s="493"/>
      <c r="R25" s="16"/>
      <c r="S25" s="498"/>
      <c r="T25" s="65"/>
      <c r="U25" s="71"/>
      <c r="V25" s="67"/>
      <c r="W25" s="106"/>
      <c r="X25" s="103"/>
      <c r="Y25" s="498"/>
      <c r="Z25" s="525"/>
      <c r="AA25" s="526"/>
      <c r="AB25" s="526"/>
      <c r="AC25" s="527"/>
      <c r="AD25" s="528"/>
      <c r="AE25" s="519"/>
      <c r="AF25" s="525"/>
      <c r="AG25" s="526"/>
      <c r="AH25" s="526"/>
      <c r="AI25" s="527"/>
      <c r="AJ25" s="528"/>
      <c r="BA25" s="505" t="str">
        <f t="shared" si="0"/>
        <v/>
      </c>
      <c r="BC25" s="80" t="str">
        <f t="shared" si="1"/>
        <v/>
      </c>
      <c r="BD25" s="79" t="str">
        <f t="shared" si="2"/>
        <v/>
      </c>
    </row>
    <row r="26" spans="1:56" ht="18" customHeight="1" x14ac:dyDescent="0.15">
      <c r="A26" s="50">
        <v>22</v>
      </c>
      <c r="B26" s="266"/>
      <c r="C26" s="69"/>
      <c r="D26" s="58"/>
      <c r="E26" s="267"/>
      <c r="F26" s="59"/>
      <c r="G26" s="59"/>
      <c r="H26" s="260"/>
      <c r="I26" s="60"/>
      <c r="J26" s="61"/>
      <c r="K26" s="62"/>
      <c r="L26" s="61"/>
      <c r="M26" s="63"/>
      <c r="N26" s="63" t="s">
        <v>1</v>
      </c>
      <c r="O26" s="63"/>
      <c r="P26" s="16" t="s">
        <v>176</v>
      </c>
      <c r="Q26" s="493"/>
      <c r="R26" s="16"/>
      <c r="S26" s="498"/>
      <c r="T26" s="65"/>
      <c r="U26" s="71"/>
      <c r="V26" s="67"/>
      <c r="W26" s="106"/>
      <c r="X26" s="103"/>
      <c r="Y26" s="498"/>
      <c r="Z26" s="525"/>
      <c r="AA26" s="526"/>
      <c r="AB26" s="526"/>
      <c r="AC26" s="527"/>
      <c r="AD26" s="528"/>
      <c r="AE26" s="519"/>
      <c r="AF26" s="525"/>
      <c r="AG26" s="526"/>
      <c r="AH26" s="526"/>
      <c r="AI26" s="527"/>
      <c r="AJ26" s="528"/>
      <c r="BA26" s="505" t="str">
        <f t="shared" si="0"/>
        <v/>
      </c>
      <c r="BC26" s="80" t="str">
        <f t="shared" si="1"/>
        <v/>
      </c>
      <c r="BD26" s="79" t="str">
        <f t="shared" si="2"/>
        <v/>
      </c>
    </row>
    <row r="27" spans="1:56" ht="18" customHeight="1" x14ac:dyDescent="0.15">
      <c r="A27" s="50">
        <v>23</v>
      </c>
      <c r="B27" s="266"/>
      <c r="C27" s="69"/>
      <c r="D27" s="58"/>
      <c r="E27" s="267"/>
      <c r="F27" s="59"/>
      <c r="G27" s="59"/>
      <c r="H27" s="260"/>
      <c r="I27" s="60"/>
      <c r="J27" s="61"/>
      <c r="K27" s="62"/>
      <c r="L27" s="61"/>
      <c r="M27" s="63"/>
      <c r="N27" s="63" t="s">
        <v>1</v>
      </c>
      <c r="O27" s="63"/>
      <c r="P27" s="16" t="s">
        <v>176</v>
      </c>
      <c r="Q27" s="493"/>
      <c r="R27" s="16"/>
      <c r="S27" s="498"/>
      <c r="T27" s="65"/>
      <c r="U27" s="71"/>
      <c r="V27" s="67"/>
      <c r="W27" s="106"/>
      <c r="X27" s="103"/>
      <c r="Y27" s="498"/>
      <c r="Z27" s="525"/>
      <c r="AA27" s="526"/>
      <c r="AB27" s="526"/>
      <c r="AC27" s="527"/>
      <c r="AD27" s="528"/>
      <c r="AE27" s="519"/>
      <c r="AF27" s="525"/>
      <c r="AG27" s="526"/>
      <c r="AH27" s="526"/>
      <c r="AI27" s="527"/>
      <c r="AJ27" s="528"/>
      <c r="BA27" s="505" t="str">
        <f t="shared" si="0"/>
        <v/>
      </c>
      <c r="BC27" s="80" t="str">
        <f t="shared" si="1"/>
        <v/>
      </c>
      <c r="BD27" s="79" t="str">
        <f t="shared" si="2"/>
        <v/>
      </c>
    </row>
    <row r="28" spans="1:56" ht="18" customHeight="1" x14ac:dyDescent="0.15">
      <c r="A28" s="50">
        <v>24</v>
      </c>
      <c r="B28" s="266"/>
      <c r="C28" s="69"/>
      <c r="D28" s="58"/>
      <c r="E28" s="267"/>
      <c r="F28" s="59"/>
      <c r="G28" s="59"/>
      <c r="H28" s="260"/>
      <c r="I28" s="60"/>
      <c r="J28" s="61"/>
      <c r="K28" s="62"/>
      <c r="L28" s="61"/>
      <c r="M28" s="63"/>
      <c r="N28" s="63" t="s">
        <v>1</v>
      </c>
      <c r="O28" s="63"/>
      <c r="P28" s="16" t="s">
        <v>176</v>
      </c>
      <c r="Q28" s="493"/>
      <c r="R28" s="16"/>
      <c r="S28" s="498"/>
      <c r="T28" s="65"/>
      <c r="U28" s="71"/>
      <c r="V28" s="67"/>
      <c r="W28" s="106"/>
      <c r="X28" s="103"/>
      <c r="Y28" s="498"/>
      <c r="Z28" s="525"/>
      <c r="AA28" s="526"/>
      <c r="AB28" s="526"/>
      <c r="AC28" s="527"/>
      <c r="AD28" s="528"/>
      <c r="AE28" s="519"/>
      <c r="AF28" s="525"/>
      <c r="AG28" s="526"/>
      <c r="AH28" s="526"/>
      <c r="AI28" s="527"/>
      <c r="AJ28" s="528"/>
      <c r="BA28" s="505" t="str">
        <f t="shared" si="0"/>
        <v/>
      </c>
      <c r="BC28" s="80" t="str">
        <f t="shared" si="1"/>
        <v/>
      </c>
      <c r="BD28" s="79" t="str">
        <f t="shared" si="2"/>
        <v/>
      </c>
    </row>
    <row r="29" spans="1:56" ht="18" customHeight="1" x14ac:dyDescent="0.15">
      <c r="A29" s="49">
        <v>25</v>
      </c>
      <c r="B29" s="268"/>
      <c r="C29" s="143"/>
      <c r="D29" s="125"/>
      <c r="E29" s="269"/>
      <c r="F29" s="126"/>
      <c r="G29" s="126"/>
      <c r="H29" s="261"/>
      <c r="I29" s="127"/>
      <c r="J29" s="128"/>
      <c r="K29" s="129"/>
      <c r="L29" s="128"/>
      <c r="M29" s="130"/>
      <c r="N29" s="130" t="s">
        <v>1</v>
      </c>
      <c r="O29" s="130"/>
      <c r="P29" s="17" t="s">
        <v>176</v>
      </c>
      <c r="Q29" s="494"/>
      <c r="R29" s="17"/>
      <c r="S29" s="499"/>
      <c r="T29" s="137"/>
      <c r="U29" s="138"/>
      <c r="V29" s="141"/>
      <c r="W29" s="146"/>
      <c r="X29" s="147"/>
      <c r="Y29" s="499"/>
      <c r="Z29" s="529"/>
      <c r="AA29" s="530"/>
      <c r="AB29" s="530"/>
      <c r="AC29" s="531"/>
      <c r="AD29" s="532"/>
      <c r="AE29" s="520"/>
      <c r="AF29" s="529"/>
      <c r="AG29" s="530"/>
      <c r="AH29" s="530"/>
      <c r="AI29" s="531"/>
      <c r="AJ29" s="532"/>
      <c r="BA29" s="505" t="str">
        <f t="shared" si="0"/>
        <v/>
      </c>
      <c r="BC29" s="80" t="str">
        <f t="shared" si="1"/>
        <v/>
      </c>
      <c r="BD29" s="79" t="str">
        <f t="shared" si="2"/>
        <v/>
      </c>
    </row>
    <row r="30" spans="1:56" ht="18" customHeight="1" x14ac:dyDescent="0.15">
      <c r="A30" s="50">
        <v>26</v>
      </c>
      <c r="B30" s="266"/>
      <c r="C30" s="69"/>
      <c r="D30" s="58"/>
      <c r="E30" s="267"/>
      <c r="F30" s="59"/>
      <c r="G30" s="59"/>
      <c r="H30" s="260"/>
      <c r="I30" s="60"/>
      <c r="J30" s="61"/>
      <c r="K30" s="62"/>
      <c r="L30" s="61"/>
      <c r="M30" s="63"/>
      <c r="N30" s="63" t="s">
        <v>1</v>
      </c>
      <c r="O30" s="63"/>
      <c r="P30" s="16" t="s">
        <v>176</v>
      </c>
      <c r="Q30" s="493"/>
      <c r="R30" s="16"/>
      <c r="S30" s="498"/>
      <c r="T30" s="65"/>
      <c r="U30" s="71"/>
      <c r="V30" s="67"/>
      <c r="W30" s="106"/>
      <c r="X30" s="103"/>
      <c r="Y30" s="498"/>
      <c r="Z30" s="525"/>
      <c r="AA30" s="526"/>
      <c r="AB30" s="526"/>
      <c r="AC30" s="527"/>
      <c r="AD30" s="528"/>
      <c r="AE30" s="519"/>
      <c r="AF30" s="525"/>
      <c r="AG30" s="526"/>
      <c r="AH30" s="526"/>
      <c r="AI30" s="527"/>
      <c r="AJ30" s="528"/>
      <c r="BA30" s="505" t="str">
        <f t="shared" si="0"/>
        <v/>
      </c>
      <c r="BC30" s="80" t="str">
        <f t="shared" si="1"/>
        <v/>
      </c>
      <c r="BD30" s="79" t="str">
        <f t="shared" si="2"/>
        <v/>
      </c>
    </row>
    <row r="31" spans="1:56" ht="18" customHeight="1" x14ac:dyDescent="0.15">
      <c r="A31" s="50">
        <v>27</v>
      </c>
      <c r="B31" s="266"/>
      <c r="C31" s="69"/>
      <c r="D31" s="58"/>
      <c r="E31" s="267"/>
      <c r="F31" s="59"/>
      <c r="G31" s="59"/>
      <c r="H31" s="260"/>
      <c r="I31" s="60"/>
      <c r="J31" s="61"/>
      <c r="K31" s="62"/>
      <c r="L31" s="61"/>
      <c r="M31" s="63"/>
      <c r="N31" s="63" t="s">
        <v>1</v>
      </c>
      <c r="O31" s="63"/>
      <c r="P31" s="16" t="s">
        <v>176</v>
      </c>
      <c r="Q31" s="493"/>
      <c r="R31" s="16"/>
      <c r="S31" s="498"/>
      <c r="T31" s="65"/>
      <c r="U31" s="71"/>
      <c r="V31" s="67"/>
      <c r="W31" s="106"/>
      <c r="X31" s="103"/>
      <c r="Y31" s="498"/>
      <c r="Z31" s="525"/>
      <c r="AA31" s="526"/>
      <c r="AB31" s="526"/>
      <c r="AC31" s="527"/>
      <c r="AD31" s="528"/>
      <c r="AE31" s="519"/>
      <c r="AF31" s="525"/>
      <c r="AG31" s="526"/>
      <c r="AH31" s="526"/>
      <c r="AI31" s="527"/>
      <c r="AJ31" s="528"/>
      <c r="BA31" s="505" t="str">
        <f t="shared" si="0"/>
        <v/>
      </c>
      <c r="BC31" s="80" t="str">
        <f t="shared" si="1"/>
        <v/>
      </c>
      <c r="BD31" s="79" t="str">
        <f t="shared" si="2"/>
        <v/>
      </c>
    </row>
    <row r="32" spans="1:56" ht="18" customHeight="1" x14ac:dyDescent="0.15">
      <c r="A32" s="50">
        <v>28</v>
      </c>
      <c r="B32" s="266"/>
      <c r="C32" s="69"/>
      <c r="D32" s="58"/>
      <c r="E32" s="267"/>
      <c r="F32" s="59"/>
      <c r="G32" s="59"/>
      <c r="H32" s="260"/>
      <c r="I32" s="60"/>
      <c r="J32" s="61"/>
      <c r="K32" s="62"/>
      <c r="L32" s="61"/>
      <c r="M32" s="63"/>
      <c r="N32" s="63" t="s">
        <v>1</v>
      </c>
      <c r="O32" s="63"/>
      <c r="P32" s="16" t="s">
        <v>176</v>
      </c>
      <c r="Q32" s="493"/>
      <c r="R32" s="16"/>
      <c r="S32" s="498"/>
      <c r="T32" s="65"/>
      <c r="U32" s="71"/>
      <c r="V32" s="67"/>
      <c r="W32" s="106"/>
      <c r="X32" s="103"/>
      <c r="Y32" s="498"/>
      <c r="Z32" s="525"/>
      <c r="AA32" s="526"/>
      <c r="AB32" s="526"/>
      <c r="AC32" s="527"/>
      <c r="AD32" s="528"/>
      <c r="AE32" s="519"/>
      <c r="AF32" s="525"/>
      <c r="AG32" s="526"/>
      <c r="AH32" s="526"/>
      <c r="AI32" s="527"/>
      <c r="AJ32" s="528"/>
      <c r="BA32" s="505" t="str">
        <f t="shared" si="0"/>
        <v/>
      </c>
      <c r="BC32" s="80" t="str">
        <f t="shared" si="1"/>
        <v/>
      </c>
      <c r="BD32" s="79" t="str">
        <f t="shared" si="2"/>
        <v/>
      </c>
    </row>
    <row r="33" spans="1:56" ht="18" customHeight="1" x14ac:dyDescent="0.15">
      <c r="A33" s="50">
        <v>29</v>
      </c>
      <c r="B33" s="266"/>
      <c r="C33" s="69"/>
      <c r="D33" s="58"/>
      <c r="E33" s="267"/>
      <c r="F33" s="59"/>
      <c r="G33" s="59"/>
      <c r="H33" s="260"/>
      <c r="I33" s="60"/>
      <c r="J33" s="61"/>
      <c r="K33" s="62"/>
      <c r="L33" s="61"/>
      <c r="M33" s="63"/>
      <c r="N33" s="63" t="s">
        <v>1</v>
      </c>
      <c r="O33" s="63"/>
      <c r="P33" s="16" t="s">
        <v>176</v>
      </c>
      <c r="Q33" s="493"/>
      <c r="R33" s="16"/>
      <c r="S33" s="498"/>
      <c r="T33" s="65"/>
      <c r="U33" s="71"/>
      <c r="V33" s="67"/>
      <c r="W33" s="106"/>
      <c r="X33" s="103"/>
      <c r="Y33" s="498"/>
      <c r="Z33" s="525"/>
      <c r="AA33" s="526"/>
      <c r="AB33" s="526"/>
      <c r="AC33" s="527"/>
      <c r="AD33" s="528"/>
      <c r="AE33" s="519"/>
      <c r="AF33" s="525"/>
      <c r="AG33" s="526"/>
      <c r="AH33" s="526"/>
      <c r="AI33" s="527"/>
      <c r="AJ33" s="528"/>
      <c r="BA33" s="505" t="str">
        <f t="shared" si="0"/>
        <v/>
      </c>
      <c r="BC33" s="80" t="str">
        <f t="shared" si="1"/>
        <v/>
      </c>
      <c r="BD33" s="79" t="str">
        <f t="shared" si="2"/>
        <v/>
      </c>
    </row>
    <row r="34" spans="1:56" ht="18" customHeight="1" thickBot="1" x14ac:dyDescent="0.2">
      <c r="A34" s="51">
        <v>30</v>
      </c>
      <c r="B34" s="270"/>
      <c r="C34" s="144"/>
      <c r="D34" s="131"/>
      <c r="E34" s="271"/>
      <c r="F34" s="132"/>
      <c r="G34" s="132"/>
      <c r="H34" s="262"/>
      <c r="I34" s="133"/>
      <c r="J34" s="134"/>
      <c r="K34" s="135"/>
      <c r="L34" s="134"/>
      <c r="M34" s="136"/>
      <c r="N34" s="136" t="s">
        <v>1</v>
      </c>
      <c r="O34" s="136"/>
      <c r="P34" s="18" t="s">
        <v>176</v>
      </c>
      <c r="Q34" s="495"/>
      <c r="R34" s="18"/>
      <c r="S34" s="500"/>
      <c r="T34" s="139"/>
      <c r="U34" s="140"/>
      <c r="V34" s="142"/>
      <c r="W34" s="148"/>
      <c r="X34" s="149"/>
      <c r="Y34" s="500"/>
      <c r="Z34" s="533"/>
      <c r="AA34" s="534"/>
      <c r="AB34" s="534"/>
      <c r="AC34" s="535"/>
      <c r="AD34" s="536"/>
      <c r="AE34" s="521"/>
      <c r="AF34" s="533"/>
      <c r="AG34" s="534"/>
      <c r="AH34" s="534"/>
      <c r="AI34" s="535"/>
      <c r="AJ34" s="536"/>
      <c r="BA34" s="505" t="str">
        <f t="shared" si="0"/>
        <v/>
      </c>
      <c r="BC34" s="80" t="str">
        <f t="shared" si="1"/>
        <v/>
      </c>
      <c r="BD34" s="79" t="str">
        <f t="shared" si="2"/>
        <v/>
      </c>
    </row>
    <row r="35" spans="1:56" ht="18" customHeight="1" x14ac:dyDescent="0.15">
      <c r="A35" s="50">
        <v>31</v>
      </c>
      <c r="B35" s="266"/>
      <c r="C35" s="69"/>
      <c r="D35" s="58"/>
      <c r="E35" s="267"/>
      <c r="F35" s="59"/>
      <c r="G35" s="59"/>
      <c r="H35" s="260"/>
      <c r="I35" s="60"/>
      <c r="J35" s="61"/>
      <c r="K35" s="62"/>
      <c r="L35" s="61"/>
      <c r="M35" s="63"/>
      <c r="N35" s="63" t="s">
        <v>1</v>
      </c>
      <c r="O35" s="63"/>
      <c r="P35" s="16" t="s">
        <v>176</v>
      </c>
      <c r="Q35" s="493"/>
      <c r="R35" s="16"/>
      <c r="S35" s="498"/>
      <c r="T35" s="65"/>
      <c r="U35" s="71"/>
      <c r="V35" s="67"/>
      <c r="W35" s="106"/>
      <c r="X35" s="103"/>
      <c r="Y35" s="498"/>
      <c r="Z35" s="525"/>
      <c r="AA35" s="526"/>
      <c r="AB35" s="526"/>
      <c r="AC35" s="527"/>
      <c r="AD35" s="528"/>
      <c r="AE35" s="519"/>
      <c r="AF35" s="525"/>
      <c r="AG35" s="526"/>
      <c r="AH35" s="526"/>
      <c r="AI35" s="527"/>
      <c r="AJ35" s="528"/>
      <c r="BA35" s="505" t="str">
        <f t="shared" si="0"/>
        <v/>
      </c>
      <c r="BC35" s="80" t="str">
        <f t="shared" si="1"/>
        <v/>
      </c>
      <c r="BD35" s="79" t="str">
        <f t="shared" si="2"/>
        <v/>
      </c>
    </row>
    <row r="36" spans="1:56" ht="18" customHeight="1" x14ac:dyDescent="0.15">
      <c r="A36" s="50">
        <v>32</v>
      </c>
      <c r="B36" s="266"/>
      <c r="C36" s="69"/>
      <c r="D36" s="58"/>
      <c r="E36" s="267"/>
      <c r="F36" s="59"/>
      <c r="G36" s="59"/>
      <c r="H36" s="260"/>
      <c r="I36" s="60"/>
      <c r="J36" s="61"/>
      <c r="K36" s="62"/>
      <c r="L36" s="61"/>
      <c r="M36" s="63"/>
      <c r="N36" s="63" t="s">
        <v>1</v>
      </c>
      <c r="O36" s="63"/>
      <c r="P36" s="16" t="s">
        <v>176</v>
      </c>
      <c r="Q36" s="493"/>
      <c r="R36" s="16"/>
      <c r="S36" s="498"/>
      <c r="T36" s="65"/>
      <c r="U36" s="71"/>
      <c r="V36" s="67"/>
      <c r="W36" s="106"/>
      <c r="X36" s="103"/>
      <c r="Y36" s="498"/>
      <c r="Z36" s="525"/>
      <c r="AA36" s="526"/>
      <c r="AB36" s="526"/>
      <c r="AC36" s="527"/>
      <c r="AD36" s="528"/>
      <c r="AE36" s="519"/>
      <c r="AF36" s="525"/>
      <c r="AG36" s="526"/>
      <c r="AH36" s="526"/>
      <c r="AI36" s="527"/>
      <c r="AJ36" s="528"/>
      <c r="BA36" s="505" t="str">
        <f t="shared" si="0"/>
        <v/>
      </c>
      <c r="BC36" s="80" t="str">
        <f t="shared" si="1"/>
        <v/>
      </c>
      <c r="BD36" s="79" t="str">
        <f t="shared" si="2"/>
        <v/>
      </c>
    </row>
    <row r="37" spans="1:56" ht="18" customHeight="1" x14ac:dyDescent="0.15">
      <c r="A37" s="50">
        <v>33</v>
      </c>
      <c r="B37" s="266"/>
      <c r="C37" s="69"/>
      <c r="D37" s="58"/>
      <c r="E37" s="267"/>
      <c r="F37" s="59"/>
      <c r="G37" s="59"/>
      <c r="H37" s="260"/>
      <c r="I37" s="60"/>
      <c r="J37" s="61"/>
      <c r="K37" s="62"/>
      <c r="L37" s="61"/>
      <c r="M37" s="63"/>
      <c r="N37" s="63" t="s">
        <v>1</v>
      </c>
      <c r="O37" s="63"/>
      <c r="P37" s="16" t="s">
        <v>176</v>
      </c>
      <c r="Q37" s="493"/>
      <c r="R37" s="16"/>
      <c r="S37" s="498"/>
      <c r="T37" s="65"/>
      <c r="U37" s="71"/>
      <c r="V37" s="67"/>
      <c r="W37" s="106"/>
      <c r="X37" s="103"/>
      <c r="Y37" s="498"/>
      <c r="Z37" s="525"/>
      <c r="AA37" s="526"/>
      <c r="AB37" s="526"/>
      <c r="AC37" s="527"/>
      <c r="AD37" s="528"/>
      <c r="AE37" s="519"/>
      <c r="AF37" s="525"/>
      <c r="AG37" s="526"/>
      <c r="AH37" s="526"/>
      <c r="AI37" s="527"/>
      <c r="AJ37" s="528"/>
      <c r="BA37" s="505" t="str">
        <f t="shared" si="0"/>
        <v/>
      </c>
      <c r="BC37" s="80" t="str">
        <f t="shared" si="1"/>
        <v/>
      </c>
      <c r="BD37" s="79" t="str">
        <f t="shared" si="2"/>
        <v/>
      </c>
    </row>
    <row r="38" spans="1:56" ht="18" customHeight="1" x14ac:dyDescent="0.15">
      <c r="A38" s="50">
        <v>34</v>
      </c>
      <c r="B38" s="266"/>
      <c r="C38" s="69"/>
      <c r="D38" s="58"/>
      <c r="E38" s="267"/>
      <c r="F38" s="59"/>
      <c r="G38" s="59"/>
      <c r="H38" s="260"/>
      <c r="I38" s="60"/>
      <c r="J38" s="61"/>
      <c r="K38" s="62"/>
      <c r="L38" s="61"/>
      <c r="M38" s="63"/>
      <c r="N38" s="63" t="s">
        <v>1</v>
      </c>
      <c r="O38" s="63"/>
      <c r="P38" s="16" t="s">
        <v>176</v>
      </c>
      <c r="Q38" s="493"/>
      <c r="R38" s="16"/>
      <c r="S38" s="498"/>
      <c r="T38" s="65"/>
      <c r="U38" s="71"/>
      <c r="V38" s="67"/>
      <c r="W38" s="106"/>
      <c r="X38" s="103"/>
      <c r="Y38" s="498"/>
      <c r="Z38" s="525"/>
      <c r="AA38" s="526"/>
      <c r="AB38" s="526"/>
      <c r="AC38" s="527"/>
      <c r="AD38" s="528"/>
      <c r="AE38" s="519"/>
      <c r="AF38" s="525"/>
      <c r="AG38" s="526"/>
      <c r="AH38" s="526"/>
      <c r="AI38" s="527"/>
      <c r="AJ38" s="528"/>
      <c r="BA38" s="505" t="str">
        <f t="shared" si="0"/>
        <v/>
      </c>
      <c r="BC38" s="80" t="str">
        <f t="shared" si="1"/>
        <v/>
      </c>
      <c r="BD38" s="79" t="str">
        <f t="shared" si="2"/>
        <v/>
      </c>
    </row>
    <row r="39" spans="1:56" ht="18" customHeight="1" x14ac:dyDescent="0.15">
      <c r="A39" s="49">
        <v>35</v>
      </c>
      <c r="B39" s="268"/>
      <c r="C39" s="143"/>
      <c r="D39" s="125"/>
      <c r="E39" s="269"/>
      <c r="F39" s="126"/>
      <c r="G39" s="126"/>
      <c r="H39" s="261"/>
      <c r="I39" s="127"/>
      <c r="J39" s="128"/>
      <c r="K39" s="129"/>
      <c r="L39" s="128"/>
      <c r="M39" s="130"/>
      <c r="N39" s="130" t="s">
        <v>1</v>
      </c>
      <c r="O39" s="130"/>
      <c r="P39" s="17" t="s">
        <v>176</v>
      </c>
      <c r="Q39" s="494"/>
      <c r="R39" s="17"/>
      <c r="S39" s="499"/>
      <c r="T39" s="137"/>
      <c r="U39" s="138"/>
      <c r="V39" s="141"/>
      <c r="W39" s="146"/>
      <c r="X39" s="147"/>
      <c r="Y39" s="499"/>
      <c r="Z39" s="529"/>
      <c r="AA39" s="530"/>
      <c r="AB39" s="530"/>
      <c r="AC39" s="531"/>
      <c r="AD39" s="532"/>
      <c r="AE39" s="520"/>
      <c r="AF39" s="529"/>
      <c r="AG39" s="530"/>
      <c r="AH39" s="530"/>
      <c r="AI39" s="531"/>
      <c r="AJ39" s="532"/>
      <c r="BA39" s="505" t="str">
        <f t="shared" si="0"/>
        <v/>
      </c>
      <c r="BC39" s="80" t="str">
        <f t="shared" si="1"/>
        <v/>
      </c>
      <c r="BD39" s="79" t="str">
        <f t="shared" si="2"/>
        <v/>
      </c>
    </row>
    <row r="40" spans="1:56" ht="18" customHeight="1" x14ac:dyDescent="0.15">
      <c r="A40" s="50">
        <v>36</v>
      </c>
      <c r="B40" s="266"/>
      <c r="C40" s="69"/>
      <c r="D40" s="58"/>
      <c r="E40" s="267"/>
      <c r="F40" s="59"/>
      <c r="G40" s="59"/>
      <c r="H40" s="260"/>
      <c r="I40" s="60"/>
      <c r="J40" s="61"/>
      <c r="K40" s="62"/>
      <c r="L40" s="61"/>
      <c r="M40" s="63"/>
      <c r="N40" s="63" t="s">
        <v>1</v>
      </c>
      <c r="O40" s="63"/>
      <c r="P40" s="16" t="s">
        <v>176</v>
      </c>
      <c r="Q40" s="493"/>
      <c r="R40" s="16"/>
      <c r="S40" s="498"/>
      <c r="T40" s="65"/>
      <c r="U40" s="71"/>
      <c r="V40" s="67"/>
      <c r="W40" s="106"/>
      <c r="X40" s="103"/>
      <c r="Y40" s="498"/>
      <c r="Z40" s="525"/>
      <c r="AA40" s="526"/>
      <c r="AB40" s="526"/>
      <c r="AC40" s="527"/>
      <c r="AD40" s="528"/>
      <c r="AE40" s="519"/>
      <c r="AF40" s="525"/>
      <c r="AG40" s="526"/>
      <c r="AH40" s="526"/>
      <c r="AI40" s="527"/>
      <c r="AJ40" s="528"/>
      <c r="BA40" s="505" t="str">
        <f t="shared" si="0"/>
        <v/>
      </c>
      <c r="BC40" s="80" t="str">
        <f t="shared" si="1"/>
        <v/>
      </c>
      <c r="BD40" s="79" t="str">
        <f t="shared" si="2"/>
        <v/>
      </c>
    </row>
    <row r="41" spans="1:56" ht="18" customHeight="1" x14ac:dyDescent="0.15">
      <c r="A41" s="50">
        <v>37</v>
      </c>
      <c r="B41" s="266"/>
      <c r="C41" s="69"/>
      <c r="D41" s="58"/>
      <c r="E41" s="267"/>
      <c r="F41" s="59"/>
      <c r="G41" s="59"/>
      <c r="H41" s="260"/>
      <c r="I41" s="60"/>
      <c r="J41" s="61"/>
      <c r="K41" s="62"/>
      <c r="L41" s="61"/>
      <c r="M41" s="63"/>
      <c r="N41" s="63" t="s">
        <v>1</v>
      </c>
      <c r="O41" s="63"/>
      <c r="P41" s="16" t="s">
        <v>176</v>
      </c>
      <c r="Q41" s="493"/>
      <c r="R41" s="16"/>
      <c r="S41" s="498"/>
      <c r="T41" s="65"/>
      <c r="U41" s="71"/>
      <c r="V41" s="67"/>
      <c r="W41" s="106"/>
      <c r="X41" s="103"/>
      <c r="Y41" s="498"/>
      <c r="Z41" s="525"/>
      <c r="AA41" s="526"/>
      <c r="AB41" s="526"/>
      <c r="AC41" s="527"/>
      <c r="AD41" s="528"/>
      <c r="AE41" s="519"/>
      <c r="AF41" s="525"/>
      <c r="AG41" s="526"/>
      <c r="AH41" s="526"/>
      <c r="AI41" s="527"/>
      <c r="AJ41" s="528"/>
      <c r="BA41" s="505" t="str">
        <f t="shared" si="0"/>
        <v/>
      </c>
      <c r="BC41" s="80" t="str">
        <f t="shared" si="1"/>
        <v/>
      </c>
      <c r="BD41" s="79" t="str">
        <f t="shared" si="2"/>
        <v/>
      </c>
    </row>
    <row r="42" spans="1:56" ht="18" customHeight="1" x14ac:dyDescent="0.15">
      <c r="A42" s="50">
        <v>38</v>
      </c>
      <c r="B42" s="266"/>
      <c r="C42" s="69"/>
      <c r="D42" s="58"/>
      <c r="E42" s="267"/>
      <c r="F42" s="59"/>
      <c r="G42" s="59"/>
      <c r="H42" s="260"/>
      <c r="I42" s="60"/>
      <c r="J42" s="61"/>
      <c r="K42" s="62"/>
      <c r="L42" s="61"/>
      <c r="M42" s="63"/>
      <c r="N42" s="63" t="s">
        <v>1</v>
      </c>
      <c r="O42" s="63"/>
      <c r="P42" s="16" t="s">
        <v>176</v>
      </c>
      <c r="Q42" s="493"/>
      <c r="R42" s="16"/>
      <c r="S42" s="498"/>
      <c r="T42" s="65"/>
      <c r="U42" s="71"/>
      <c r="V42" s="67"/>
      <c r="W42" s="106"/>
      <c r="X42" s="103"/>
      <c r="Y42" s="498"/>
      <c r="Z42" s="525"/>
      <c r="AA42" s="526"/>
      <c r="AB42" s="526"/>
      <c r="AC42" s="527"/>
      <c r="AD42" s="528"/>
      <c r="AE42" s="519"/>
      <c r="AF42" s="525"/>
      <c r="AG42" s="526"/>
      <c r="AH42" s="526"/>
      <c r="AI42" s="527"/>
      <c r="AJ42" s="528"/>
      <c r="BA42" s="505" t="str">
        <f t="shared" si="0"/>
        <v/>
      </c>
      <c r="BC42" s="80" t="str">
        <f t="shared" si="1"/>
        <v/>
      </c>
      <c r="BD42" s="79" t="str">
        <f t="shared" si="2"/>
        <v/>
      </c>
    </row>
    <row r="43" spans="1:56" ht="18" customHeight="1" x14ac:dyDescent="0.15">
      <c r="A43" s="50">
        <v>39</v>
      </c>
      <c r="B43" s="266"/>
      <c r="C43" s="69"/>
      <c r="D43" s="58"/>
      <c r="E43" s="267"/>
      <c r="F43" s="59"/>
      <c r="G43" s="59"/>
      <c r="H43" s="260"/>
      <c r="I43" s="60"/>
      <c r="J43" s="61"/>
      <c r="K43" s="62"/>
      <c r="L43" s="61"/>
      <c r="M43" s="63"/>
      <c r="N43" s="63" t="s">
        <v>1</v>
      </c>
      <c r="O43" s="63"/>
      <c r="P43" s="16" t="s">
        <v>176</v>
      </c>
      <c r="Q43" s="493"/>
      <c r="R43" s="16"/>
      <c r="S43" s="498"/>
      <c r="T43" s="65"/>
      <c r="U43" s="71"/>
      <c r="V43" s="67"/>
      <c r="W43" s="106"/>
      <c r="X43" s="103"/>
      <c r="Y43" s="498"/>
      <c r="Z43" s="525"/>
      <c r="AA43" s="526"/>
      <c r="AB43" s="526"/>
      <c r="AC43" s="527"/>
      <c r="AD43" s="528"/>
      <c r="AE43" s="519"/>
      <c r="AF43" s="525"/>
      <c r="AG43" s="526"/>
      <c r="AH43" s="526"/>
      <c r="AI43" s="527"/>
      <c r="AJ43" s="528"/>
      <c r="BA43" s="505" t="str">
        <f t="shared" si="0"/>
        <v/>
      </c>
      <c r="BC43" s="80" t="str">
        <f t="shared" si="1"/>
        <v/>
      </c>
      <c r="BD43" s="79" t="str">
        <f t="shared" si="2"/>
        <v/>
      </c>
    </row>
    <row r="44" spans="1:56" ht="18" customHeight="1" thickBot="1" x14ac:dyDescent="0.2">
      <c r="A44" s="51">
        <v>40</v>
      </c>
      <c r="B44" s="270"/>
      <c r="C44" s="144"/>
      <c r="D44" s="131"/>
      <c r="E44" s="271"/>
      <c r="F44" s="132"/>
      <c r="G44" s="132"/>
      <c r="H44" s="262"/>
      <c r="I44" s="133"/>
      <c r="J44" s="134"/>
      <c r="K44" s="135"/>
      <c r="L44" s="134"/>
      <c r="M44" s="136"/>
      <c r="N44" s="136" t="s">
        <v>1</v>
      </c>
      <c r="O44" s="136"/>
      <c r="P44" s="18" t="s">
        <v>176</v>
      </c>
      <c r="Q44" s="495"/>
      <c r="R44" s="18"/>
      <c r="S44" s="500"/>
      <c r="T44" s="139"/>
      <c r="U44" s="140"/>
      <c r="V44" s="142"/>
      <c r="W44" s="148"/>
      <c r="X44" s="149"/>
      <c r="Y44" s="500"/>
      <c r="Z44" s="533"/>
      <c r="AA44" s="534"/>
      <c r="AB44" s="534"/>
      <c r="AC44" s="535"/>
      <c r="AD44" s="536"/>
      <c r="AE44" s="521"/>
      <c r="AF44" s="533"/>
      <c r="AG44" s="534"/>
      <c r="AH44" s="534"/>
      <c r="AI44" s="535"/>
      <c r="AJ44" s="536"/>
      <c r="BA44" s="505" t="str">
        <f t="shared" si="0"/>
        <v/>
      </c>
      <c r="BC44" s="80" t="str">
        <f t="shared" si="1"/>
        <v/>
      </c>
      <c r="BD44" s="79" t="str">
        <f t="shared" si="2"/>
        <v/>
      </c>
    </row>
    <row r="45" spans="1:56" ht="18" customHeight="1" x14ac:dyDescent="0.15">
      <c r="A45" s="50">
        <v>41</v>
      </c>
      <c r="B45" s="266"/>
      <c r="C45" s="69"/>
      <c r="D45" s="58"/>
      <c r="E45" s="267"/>
      <c r="F45" s="59"/>
      <c r="G45" s="59"/>
      <c r="H45" s="260"/>
      <c r="I45" s="60"/>
      <c r="J45" s="61"/>
      <c r="K45" s="62"/>
      <c r="L45" s="61"/>
      <c r="M45" s="63"/>
      <c r="N45" s="63" t="s">
        <v>1</v>
      </c>
      <c r="O45" s="63"/>
      <c r="P45" s="16" t="s">
        <v>176</v>
      </c>
      <c r="Q45" s="493"/>
      <c r="R45" s="16"/>
      <c r="S45" s="498"/>
      <c r="T45" s="65"/>
      <c r="U45" s="71"/>
      <c r="V45" s="67"/>
      <c r="W45" s="106"/>
      <c r="X45" s="103"/>
      <c r="Y45" s="498"/>
      <c r="Z45" s="525"/>
      <c r="AA45" s="526"/>
      <c r="AB45" s="526"/>
      <c r="AC45" s="527"/>
      <c r="AD45" s="528"/>
      <c r="AE45" s="519"/>
      <c r="AF45" s="525"/>
      <c r="AG45" s="526"/>
      <c r="AH45" s="526"/>
      <c r="AI45" s="527"/>
      <c r="AJ45" s="528"/>
      <c r="BA45" s="505" t="str">
        <f t="shared" si="0"/>
        <v/>
      </c>
      <c r="BC45" s="80" t="str">
        <f t="shared" si="1"/>
        <v/>
      </c>
      <c r="BD45" s="79" t="str">
        <f t="shared" si="2"/>
        <v/>
      </c>
    </row>
    <row r="46" spans="1:56" ht="18" customHeight="1" x14ac:dyDescent="0.15">
      <c r="A46" s="50">
        <v>42</v>
      </c>
      <c r="B46" s="266"/>
      <c r="C46" s="69"/>
      <c r="D46" s="58"/>
      <c r="E46" s="267"/>
      <c r="F46" s="59"/>
      <c r="G46" s="59"/>
      <c r="H46" s="260"/>
      <c r="I46" s="60"/>
      <c r="J46" s="61"/>
      <c r="K46" s="62"/>
      <c r="L46" s="61"/>
      <c r="M46" s="63"/>
      <c r="N46" s="63" t="s">
        <v>1</v>
      </c>
      <c r="O46" s="63"/>
      <c r="P46" s="16" t="s">
        <v>176</v>
      </c>
      <c r="Q46" s="493"/>
      <c r="R46" s="16"/>
      <c r="S46" s="498"/>
      <c r="T46" s="65"/>
      <c r="U46" s="71"/>
      <c r="V46" s="67"/>
      <c r="W46" s="106"/>
      <c r="X46" s="103"/>
      <c r="Y46" s="498"/>
      <c r="Z46" s="525"/>
      <c r="AA46" s="526"/>
      <c r="AB46" s="526"/>
      <c r="AC46" s="527"/>
      <c r="AD46" s="528"/>
      <c r="AE46" s="519"/>
      <c r="AF46" s="525"/>
      <c r="AG46" s="526"/>
      <c r="AH46" s="526"/>
      <c r="AI46" s="527"/>
      <c r="AJ46" s="528"/>
      <c r="BA46" s="505" t="str">
        <f t="shared" si="0"/>
        <v/>
      </c>
      <c r="BC46" s="80" t="str">
        <f t="shared" si="1"/>
        <v/>
      </c>
      <c r="BD46" s="79" t="str">
        <f t="shared" si="2"/>
        <v/>
      </c>
    </row>
    <row r="47" spans="1:56" ht="18" customHeight="1" x14ac:dyDescent="0.15">
      <c r="A47" s="50">
        <v>43</v>
      </c>
      <c r="B47" s="266"/>
      <c r="C47" s="69"/>
      <c r="D47" s="58"/>
      <c r="E47" s="267"/>
      <c r="F47" s="59"/>
      <c r="G47" s="59"/>
      <c r="H47" s="260"/>
      <c r="I47" s="60"/>
      <c r="J47" s="61"/>
      <c r="K47" s="62"/>
      <c r="L47" s="61"/>
      <c r="M47" s="63"/>
      <c r="N47" s="63" t="s">
        <v>1</v>
      </c>
      <c r="O47" s="63"/>
      <c r="P47" s="16" t="s">
        <v>176</v>
      </c>
      <c r="Q47" s="493"/>
      <c r="R47" s="16"/>
      <c r="S47" s="498"/>
      <c r="T47" s="65"/>
      <c r="U47" s="71"/>
      <c r="V47" s="67"/>
      <c r="W47" s="106"/>
      <c r="X47" s="103"/>
      <c r="Y47" s="498"/>
      <c r="Z47" s="525"/>
      <c r="AA47" s="526"/>
      <c r="AB47" s="526"/>
      <c r="AC47" s="527"/>
      <c r="AD47" s="528"/>
      <c r="AE47" s="519"/>
      <c r="AF47" s="525"/>
      <c r="AG47" s="526"/>
      <c r="AH47" s="526"/>
      <c r="AI47" s="527"/>
      <c r="AJ47" s="528"/>
      <c r="BA47" s="505" t="str">
        <f t="shared" si="0"/>
        <v/>
      </c>
      <c r="BC47" s="80" t="str">
        <f t="shared" si="1"/>
        <v/>
      </c>
      <c r="BD47" s="79" t="str">
        <f t="shared" si="2"/>
        <v/>
      </c>
    </row>
    <row r="48" spans="1:56" ht="18" customHeight="1" x14ac:dyDescent="0.15">
      <c r="A48" s="50">
        <v>44</v>
      </c>
      <c r="B48" s="266"/>
      <c r="C48" s="69"/>
      <c r="D48" s="58"/>
      <c r="E48" s="267"/>
      <c r="F48" s="59"/>
      <c r="G48" s="59"/>
      <c r="H48" s="260"/>
      <c r="I48" s="60"/>
      <c r="J48" s="61"/>
      <c r="K48" s="62"/>
      <c r="L48" s="61"/>
      <c r="M48" s="63"/>
      <c r="N48" s="63" t="s">
        <v>1</v>
      </c>
      <c r="O48" s="63"/>
      <c r="P48" s="16" t="s">
        <v>176</v>
      </c>
      <c r="Q48" s="493"/>
      <c r="R48" s="16"/>
      <c r="S48" s="498"/>
      <c r="T48" s="65"/>
      <c r="U48" s="71"/>
      <c r="V48" s="67"/>
      <c r="W48" s="106"/>
      <c r="X48" s="103"/>
      <c r="Y48" s="498"/>
      <c r="Z48" s="525"/>
      <c r="AA48" s="526"/>
      <c r="AB48" s="526"/>
      <c r="AC48" s="527"/>
      <c r="AD48" s="528"/>
      <c r="AE48" s="519"/>
      <c r="AF48" s="525"/>
      <c r="AG48" s="526"/>
      <c r="AH48" s="526"/>
      <c r="AI48" s="527"/>
      <c r="AJ48" s="528"/>
      <c r="BA48" s="505" t="str">
        <f t="shared" si="0"/>
        <v/>
      </c>
      <c r="BC48" s="80" t="str">
        <f t="shared" si="1"/>
        <v/>
      </c>
      <c r="BD48" s="79" t="str">
        <f t="shared" si="2"/>
        <v/>
      </c>
    </row>
    <row r="49" spans="1:56" ht="18" customHeight="1" x14ac:dyDescent="0.15">
      <c r="A49" s="49">
        <v>45</v>
      </c>
      <c r="B49" s="268"/>
      <c r="C49" s="143"/>
      <c r="D49" s="125"/>
      <c r="E49" s="269"/>
      <c r="F49" s="126"/>
      <c r="G49" s="126"/>
      <c r="H49" s="261"/>
      <c r="I49" s="127"/>
      <c r="J49" s="128"/>
      <c r="K49" s="129"/>
      <c r="L49" s="128"/>
      <c r="M49" s="130"/>
      <c r="N49" s="130" t="s">
        <v>1</v>
      </c>
      <c r="O49" s="130"/>
      <c r="P49" s="17" t="s">
        <v>176</v>
      </c>
      <c r="Q49" s="494"/>
      <c r="R49" s="17"/>
      <c r="S49" s="499"/>
      <c r="T49" s="137"/>
      <c r="U49" s="138"/>
      <c r="V49" s="141"/>
      <c r="W49" s="146"/>
      <c r="X49" s="147"/>
      <c r="Y49" s="499"/>
      <c r="Z49" s="529"/>
      <c r="AA49" s="530"/>
      <c r="AB49" s="530"/>
      <c r="AC49" s="531"/>
      <c r="AD49" s="532"/>
      <c r="AE49" s="520"/>
      <c r="AF49" s="529"/>
      <c r="AG49" s="530"/>
      <c r="AH49" s="530"/>
      <c r="AI49" s="531"/>
      <c r="AJ49" s="532"/>
      <c r="BA49" s="505" t="str">
        <f t="shared" si="0"/>
        <v/>
      </c>
      <c r="BC49" s="80" t="str">
        <f t="shared" si="1"/>
        <v/>
      </c>
      <c r="BD49" s="79" t="str">
        <f t="shared" si="2"/>
        <v/>
      </c>
    </row>
    <row r="50" spans="1:56" ht="18" customHeight="1" x14ac:dyDescent="0.15">
      <c r="A50" s="50">
        <v>46</v>
      </c>
      <c r="B50" s="266"/>
      <c r="C50" s="69"/>
      <c r="D50" s="58"/>
      <c r="E50" s="267"/>
      <c r="F50" s="59"/>
      <c r="G50" s="59"/>
      <c r="H50" s="260"/>
      <c r="I50" s="60"/>
      <c r="J50" s="61"/>
      <c r="K50" s="62"/>
      <c r="L50" s="61"/>
      <c r="M50" s="63"/>
      <c r="N50" s="63" t="s">
        <v>1</v>
      </c>
      <c r="O50" s="63"/>
      <c r="P50" s="16" t="s">
        <v>176</v>
      </c>
      <c r="Q50" s="493"/>
      <c r="R50" s="16"/>
      <c r="S50" s="498"/>
      <c r="T50" s="65"/>
      <c r="U50" s="71"/>
      <c r="V50" s="67"/>
      <c r="W50" s="106"/>
      <c r="X50" s="103"/>
      <c r="Y50" s="498"/>
      <c r="Z50" s="525"/>
      <c r="AA50" s="526"/>
      <c r="AB50" s="526"/>
      <c r="AC50" s="527"/>
      <c r="AD50" s="528"/>
      <c r="AE50" s="519"/>
      <c r="AF50" s="525"/>
      <c r="AG50" s="526"/>
      <c r="AH50" s="526"/>
      <c r="AI50" s="527"/>
      <c r="AJ50" s="528"/>
      <c r="BA50" s="505" t="str">
        <f t="shared" si="0"/>
        <v/>
      </c>
      <c r="BC50" s="80" t="str">
        <f t="shared" si="1"/>
        <v/>
      </c>
      <c r="BD50" s="79" t="str">
        <f t="shared" si="2"/>
        <v/>
      </c>
    </row>
    <row r="51" spans="1:56" ht="18" customHeight="1" x14ac:dyDescent="0.15">
      <c r="A51" s="50">
        <v>47</v>
      </c>
      <c r="B51" s="266"/>
      <c r="C51" s="69"/>
      <c r="D51" s="58"/>
      <c r="E51" s="267"/>
      <c r="F51" s="59"/>
      <c r="G51" s="59"/>
      <c r="H51" s="260"/>
      <c r="I51" s="60"/>
      <c r="J51" s="61"/>
      <c r="K51" s="62"/>
      <c r="L51" s="61"/>
      <c r="M51" s="63"/>
      <c r="N51" s="63" t="s">
        <v>1</v>
      </c>
      <c r="O51" s="63"/>
      <c r="P51" s="16" t="s">
        <v>176</v>
      </c>
      <c r="Q51" s="493"/>
      <c r="R51" s="16"/>
      <c r="S51" s="498"/>
      <c r="T51" s="65"/>
      <c r="U51" s="71"/>
      <c r="V51" s="67"/>
      <c r="W51" s="106"/>
      <c r="X51" s="103"/>
      <c r="Y51" s="498"/>
      <c r="Z51" s="525"/>
      <c r="AA51" s="526"/>
      <c r="AB51" s="526"/>
      <c r="AC51" s="527"/>
      <c r="AD51" s="528"/>
      <c r="AE51" s="519"/>
      <c r="AF51" s="525"/>
      <c r="AG51" s="526"/>
      <c r="AH51" s="526"/>
      <c r="AI51" s="527"/>
      <c r="AJ51" s="528"/>
      <c r="BA51" s="505" t="str">
        <f t="shared" si="0"/>
        <v/>
      </c>
      <c r="BC51" s="80" t="str">
        <f t="shared" si="1"/>
        <v/>
      </c>
      <c r="BD51" s="79" t="str">
        <f t="shared" si="2"/>
        <v/>
      </c>
    </row>
    <row r="52" spans="1:56" ht="18" customHeight="1" x14ac:dyDescent="0.15">
      <c r="A52" s="50">
        <v>48</v>
      </c>
      <c r="B52" s="266"/>
      <c r="C52" s="69"/>
      <c r="D52" s="58"/>
      <c r="E52" s="267"/>
      <c r="F52" s="59"/>
      <c r="G52" s="59"/>
      <c r="H52" s="260"/>
      <c r="I52" s="60"/>
      <c r="J52" s="61"/>
      <c r="K52" s="62"/>
      <c r="L52" s="61"/>
      <c r="M52" s="63"/>
      <c r="N52" s="63" t="s">
        <v>1</v>
      </c>
      <c r="O52" s="63"/>
      <c r="P52" s="16" t="s">
        <v>176</v>
      </c>
      <c r="Q52" s="493"/>
      <c r="R52" s="16"/>
      <c r="S52" s="498"/>
      <c r="T52" s="65"/>
      <c r="U52" s="71"/>
      <c r="V52" s="67"/>
      <c r="W52" s="106"/>
      <c r="X52" s="103"/>
      <c r="Y52" s="498"/>
      <c r="Z52" s="525"/>
      <c r="AA52" s="526"/>
      <c r="AB52" s="526"/>
      <c r="AC52" s="527"/>
      <c r="AD52" s="528"/>
      <c r="AE52" s="519"/>
      <c r="AF52" s="525"/>
      <c r="AG52" s="526"/>
      <c r="AH52" s="526"/>
      <c r="AI52" s="527"/>
      <c r="AJ52" s="528"/>
      <c r="BA52" s="505" t="str">
        <f t="shared" si="0"/>
        <v/>
      </c>
      <c r="BC52" s="80" t="str">
        <f t="shared" si="1"/>
        <v/>
      </c>
      <c r="BD52" s="79" t="str">
        <f t="shared" si="2"/>
        <v/>
      </c>
    </row>
    <row r="53" spans="1:56" ht="18" customHeight="1" x14ac:dyDescent="0.15">
      <c r="A53" s="50">
        <v>49</v>
      </c>
      <c r="B53" s="266"/>
      <c r="C53" s="69"/>
      <c r="D53" s="58"/>
      <c r="E53" s="267"/>
      <c r="F53" s="59"/>
      <c r="G53" s="59"/>
      <c r="H53" s="260"/>
      <c r="I53" s="60"/>
      <c r="J53" s="61"/>
      <c r="K53" s="62"/>
      <c r="L53" s="61"/>
      <c r="M53" s="63"/>
      <c r="N53" s="63" t="s">
        <v>1</v>
      </c>
      <c r="O53" s="63"/>
      <c r="P53" s="16" t="s">
        <v>176</v>
      </c>
      <c r="Q53" s="493"/>
      <c r="R53" s="16"/>
      <c r="S53" s="498"/>
      <c r="T53" s="65"/>
      <c r="U53" s="71"/>
      <c r="V53" s="67"/>
      <c r="W53" s="106"/>
      <c r="X53" s="103"/>
      <c r="Y53" s="498"/>
      <c r="Z53" s="525"/>
      <c r="AA53" s="526"/>
      <c r="AB53" s="526"/>
      <c r="AC53" s="527"/>
      <c r="AD53" s="528"/>
      <c r="AE53" s="519"/>
      <c r="AF53" s="525"/>
      <c r="AG53" s="526"/>
      <c r="AH53" s="526"/>
      <c r="AI53" s="527"/>
      <c r="AJ53" s="528"/>
      <c r="BA53" s="505" t="str">
        <f t="shared" si="0"/>
        <v/>
      </c>
      <c r="BC53" s="80" t="str">
        <f t="shared" si="1"/>
        <v/>
      </c>
      <c r="BD53" s="79" t="str">
        <f t="shared" si="2"/>
        <v/>
      </c>
    </row>
    <row r="54" spans="1:56" ht="18" customHeight="1" thickBot="1" x14ac:dyDescent="0.2">
      <c r="A54" s="51">
        <v>50</v>
      </c>
      <c r="B54" s="270"/>
      <c r="C54" s="144"/>
      <c r="D54" s="131"/>
      <c r="E54" s="271"/>
      <c r="F54" s="132"/>
      <c r="G54" s="132"/>
      <c r="H54" s="262"/>
      <c r="I54" s="133"/>
      <c r="J54" s="134"/>
      <c r="K54" s="135"/>
      <c r="L54" s="134"/>
      <c r="M54" s="136"/>
      <c r="N54" s="136" t="s">
        <v>1</v>
      </c>
      <c r="O54" s="136"/>
      <c r="P54" s="18" t="s">
        <v>176</v>
      </c>
      <c r="Q54" s="495"/>
      <c r="R54" s="18"/>
      <c r="S54" s="500"/>
      <c r="T54" s="139"/>
      <c r="U54" s="140"/>
      <c r="V54" s="142"/>
      <c r="W54" s="148"/>
      <c r="X54" s="149"/>
      <c r="Y54" s="500"/>
      <c r="Z54" s="533"/>
      <c r="AA54" s="534"/>
      <c r="AB54" s="534"/>
      <c r="AC54" s="535"/>
      <c r="AD54" s="536"/>
      <c r="AE54" s="521"/>
      <c r="AF54" s="533"/>
      <c r="AG54" s="534"/>
      <c r="AH54" s="534"/>
      <c r="AI54" s="535"/>
      <c r="AJ54" s="536"/>
      <c r="BA54" s="505" t="str">
        <f t="shared" si="0"/>
        <v/>
      </c>
      <c r="BC54" s="80" t="str">
        <f t="shared" si="1"/>
        <v/>
      </c>
      <c r="BD54" s="79" t="str">
        <f t="shared" si="2"/>
        <v/>
      </c>
    </row>
    <row r="55" spans="1:56" ht="18" customHeight="1" x14ac:dyDescent="0.15">
      <c r="A55" s="50">
        <v>51</v>
      </c>
      <c r="B55" s="266"/>
      <c r="C55" s="69"/>
      <c r="D55" s="58"/>
      <c r="E55" s="267"/>
      <c r="F55" s="59"/>
      <c r="G55" s="59"/>
      <c r="H55" s="260"/>
      <c r="I55" s="60"/>
      <c r="J55" s="61"/>
      <c r="K55" s="62"/>
      <c r="L55" s="61"/>
      <c r="M55" s="63"/>
      <c r="N55" s="63" t="s">
        <v>1</v>
      </c>
      <c r="O55" s="63"/>
      <c r="P55" s="16" t="s">
        <v>176</v>
      </c>
      <c r="Q55" s="493"/>
      <c r="R55" s="16"/>
      <c r="S55" s="498"/>
      <c r="T55" s="65"/>
      <c r="U55" s="71"/>
      <c r="V55" s="67"/>
      <c r="W55" s="106"/>
      <c r="X55" s="103"/>
      <c r="Y55" s="498"/>
      <c r="Z55" s="525"/>
      <c r="AA55" s="526"/>
      <c r="AB55" s="526"/>
      <c r="AC55" s="527"/>
      <c r="AD55" s="528"/>
      <c r="AE55" s="519"/>
      <c r="AF55" s="525"/>
      <c r="AG55" s="526"/>
      <c r="AH55" s="526"/>
      <c r="AI55" s="527"/>
      <c r="AJ55" s="528"/>
      <c r="BA55" s="505" t="str">
        <f t="shared" si="0"/>
        <v/>
      </c>
      <c r="BC55" s="80" t="str">
        <f t="shared" si="1"/>
        <v/>
      </c>
      <c r="BD55" s="79" t="str">
        <f t="shared" si="2"/>
        <v/>
      </c>
    </row>
    <row r="56" spans="1:56" ht="18" customHeight="1" x14ac:dyDescent="0.15">
      <c r="A56" s="50">
        <v>52</v>
      </c>
      <c r="B56" s="266"/>
      <c r="C56" s="69"/>
      <c r="D56" s="58"/>
      <c r="E56" s="267"/>
      <c r="F56" s="59"/>
      <c r="G56" s="59"/>
      <c r="H56" s="260"/>
      <c r="I56" s="60"/>
      <c r="J56" s="61"/>
      <c r="K56" s="62"/>
      <c r="L56" s="61"/>
      <c r="M56" s="63"/>
      <c r="N56" s="63" t="s">
        <v>1</v>
      </c>
      <c r="O56" s="63"/>
      <c r="P56" s="16" t="s">
        <v>176</v>
      </c>
      <c r="Q56" s="493"/>
      <c r="R56" s="16"/>
      <c r="S56" s="498"/>
      <c r="T56" s="65"/>
      <c r="U56" s="71"/>
      <c r="V56" s="67"/>
      <c r="W56" s="106"/>
      <c r="X56" s="103"/>
      <c r="Y56" s="498"/>
      <c r="Z56" s="525"/>
      <c r="AA56" s="526"/>
      <c r="AB56" s="526"/>
      <c r="AC56" s="527"/>
      <c r="AD56" s="528"/>
      <c r="AE56" s="519"/>
      <c r="AF56" s="525"/>
      <c r="AG56" s="526"/>
      <c r="AH56" s="526"/>
      <c r="AI56" s="527"/>
      <c r="AJ56" s="528"/>
      <c r="BA56" s="505" t="str">
        <f t="shared" si="0"/>
        <v/>
      </c>
      <c r="BC56" s="80" t="str">
        <f t="shared" si="1"/>
        <v/>
      </c>
      <c r="BD56" s="79" t="str">
        <f t="shared" si="2"/>
        <v/>
      </c>
    </row>
    <row r="57" spans="1:56" ht="18" customHeight="1" x14ac:dyDescent="0.15">
      <c r="A57" s="50">
        <v>53</v>
      </c>
      <c r="B57" s="266"/>
      <c r="C57" s="69"/>
      <c r="D57" s="58"/>
      <c r="E57" s="267"/>
      <c r="F57" s="59"/>
      <c r="G57" s="59"/>
      <c r="H57" s="260"/>
      <c r="I57" s="60"/>
      <c r="J57" s="61"/>
      <c r="K57" s="62"/>
      <c r="L57" s="61"/>
      <c r="M57" s="63"/>
      <c r="N57" s="63" t="s">
        <v>1</v>
      </c>
      <c r="O57" s="63"/>
      <c r="P57" s="16" t="s">
        <v>176</v>
      </c>
      <c r="Q57" s="493"/>
      <c r="R57" s="16"/>
      <c r="S57" s="498"/>
      <c r="T57" s="65"/>
      <c r="U57" s="71"/>
      <c r="V57" s="67"/>
      <c r="W57" s="106"/>
      <c r="X57" s="103"/>
      <c r="Y57" s="498"/>
      <c r="Z57" s="525"/>
      <c r="AA57" s="526"/>
      <c r="AB57" s="526"/>
      <c r="AC57" s="527"/>
      <c r="AD57" s="528"/>
      <c r="AE57" s="519"/>
      <c r="AF57" s="525"/>
      <c r="AG57" s="526"/>
      <c r="AH57" s="526"/>
      <c r="AI57" s="527"/>
      <c r="AJ57" s="528"/>
      <c r="BA57" s="505" t="str">
        <f t="shared" si="0"/>
        <v/>
      </c>
      <c r="BC57" s="80" t="str">
        <f t="shared" si="1"/>
        <v/>
      </c>
      <c r="BD57" s="79" t="str">
        <f t="shared" si="2"/>
        <v/>
      </c>
    </row>
    <row r="58" spans="1:56" ht="18" customHeight="1" x14ac:dyDescent="0.15">
      <c r="A58" s="50">
        <v>54</v>
      </c>
      <c r="B58" s="266"/>
      <c r="C58" s="69"/>
      <c r="D58" s="58"/>
      <c r="E58" s="267"/>
      <c r="F58" s="59"/>
      <c r="G58" s="59"/>
      <c r="H58" s="260"/>
      <c r="I58" s="60"/>
      <c r="J58" s="61"/>
      <c r="K58" s="62"/>
      <c r="L58" s="61"/>
      <c r="M58" s="63"/>
      <c r="N58" s="63" t="s">
        <v>1</v>
      </c>
      <c r="O58" s="63"/>
      <c r="P58" s="16" t="s">
        <v>176</v>
      </c>
      <c r="Q58" s="493"/>
      <c r="R58" s="16"/>
      <c r="S58" s="498"/>
      <c r="T58" s="65"/>
      <c r="U58" s="71"/>
      <c r="V58" s="67"/>
      <c r="W58" s="106"/>
      <c r="X58" s="103"/>
      <c r="Y58" s="498"/>
      <c r="Z58" s="525"/>
      <c r="AA58" s="526"/>
      <c r="AB58" s="526"/>
      <c r="AC58" s="527"/>
      <c r="AD58" s="528"/>
      <c r="AE58" s="519"/>
      <c r="AF58" s="525"/>
      <c r="AG58" s="526"/>
      <c r="AH58" s="526"/>
      <c r="AI58" s="527"/>
      <c r="AJ58" s="528"/>
      <c r="BA58" s="505" t="str">
        <f t="shared" si="0"/>
        <v/>
      </c>
      <c r="BC58" s="80" t="str">
        <f t="shared" si="1"/>
        <v/>
      </c>
      <c r="BD58" s="79" t="str">
        <f t="shared" si="2"/>
        <v/>
      </c>
    </row>
    <row r="59" spans="1:56" ht="18" customHeight="1" x14ac:dyDescent="0.15">
      <c r="A59" s="49">
        <v>55</v>
      </c>
      <c r="B59" s="268"/>
      <c r="C59" s="143"/>
      <c r="D59" s="125"/>
      <c r="E59" s="269"/>
      <c r="F59" s="126"/>
      <c r="G59" s="126"/>
      <c r="H59" s="261"/>
      <c r="I59" s="127"/>
      <c r="J59" s="128"/>
      <c r="K59" s="129"/>
      <c r="L59" s="128"/>
      <c r="M59" s="130"/>
      <c r="N59" s="130" t="s">
        <v>1</v>
      </c>
      <c r="O59" s="130"/>
      <c r="P59" s="17" t="s">
        <v>176</v>
      </c>
      <c r="Q59" s="494"/>
      <c r="R59" s="17"/>
      <c r="S59" s="499"/>
      <c r="T59" s="137"/>
      <c r="U59" s="138"/>
      <c r="V59" s="141"/>
      <c r="W59" s="146"/>
      <c r="X59" s="147"/>
      <c r="Y59" s="499"/>
      <c r="Z59" s="529"/>
      <c r="AA59" s="530"/>
      <c r="AB59" s="530"/>
      <c r="AC59" s="531"/>
      <c r="AD59" s="532"/>
      <c r="AE59" s="520"/>
      <c r="AF59" s="529"/>
      <c r="AG59" s="530"/>
      <c r="AH59" s="530"/>
      <c r="AI59" s="531"/>
      <c r="AJ59" s="532"/>
      <c r="BA59" s="505" t="str">
        <f t="shared" si="0"/>
        <v/>
      </c>
      <c r="BC59" s="80" t="str">
        <f t="shared" si="1"/>
        <v/>
      </c>
      <c r="BD59" s="79" t="str">
        <f t="shared" si="2"/>
        <v/>
      </c>
    </row>
    <row r="60" spans="1:56" ht="18" customHeight="1" x14ac:dyDescent="0.15">
      <c r="A60" s="50">
        <v>56</v>
      </c>
      <c r="B60" s="266"/>
      <c r="C60" s="69"/>
      <c r="D60" s="58"/>
      <c r="E60" s="267"/>
      <c r="F60" s="59"/>
      <c r="G60" s="59"/>
      <c r="H60" s="260"/>
      <c r="I60" s="60"/>
      <c r="J60" s="61"/>
      <c r="K60" s="62"/>
      <c r="L60" s="61"/>
      <c r="M60" s="63"/>
      <c r="N60" s="63" t="s">
        <v>1</v>
      </c>
      <c r="O60" s="63"/>
      <c r="P60" s="16" t="s">
        <v>176</v>
      </c>
      <c r="Q60" s="493"/>
      <c r="R60" s="16"/>
      <c r="S60" s="498"/>
      <c r="T60" s="65"/>
      <c r="U60" s="71"/>
      <c r="V60" s="67"/>
      <c r="W60" s="106"/>
      <c r="X60" s="103"/>
      <c r="Y60" s="498"/>
      <c r="Z60" s="525"/>
      <c r="AA60" s="526"/>
      <c r="AB60" s="526"/>
      <c r="AC60" s="527"/>
      <c r="AD60" s="528"/>
      <c r="AE60" s="519"/>
      <c r="AF60" s="525"/>
      <c r="AG60" s="526"/>
      <c r="AH60" s="526"/>
      <c r="AI60" s="527"/>
      <c r="AJ60" s="528"/>
      <c r="BA60" s="505" t="str">
        <f t="shared" si="0"/>
        <v/>
      </c>
      <c r="BC60" s="80" t="str">
        <f t="shared" si="1"/>
        <v/>
      </c>
      <c r="BD60" s="79" t="str">
        <f t="shared" si="2"/>
        <v/>
      </c>
    </row>
    <row r="61" spans="1:56" ht="18" customHeight="1" x14ac:dyDescent="0.15">
      <c r="A61" s="50">
        <v>57</v>
      </c>
      <c r="B61" s="266"/>
      <c r="C61" s="69"/>
      <c r="D61" s="58"/>
      <c r="E61" s="267"/>
      <c r="F61" s="59"/>
      <c r="G61" s="59"/>
      <c r="H61" s="260"/>
      <c r="I61" s="60"/>
      <c r="J61" s="61"/>
      <c r="K61" s="62"/>
      <c r="L61" s="61"/>
      <c r="M61" s="63"/>
      <c r="N61" s="63" t="s">
        <v>1</v>
      </c>
      <c r="O61" s="63"/>
      <c r="P61" s="16" t="s">
        <v>176</v>
      </c>
      <c r="Q61" s="493"/>
      <c r="R61" s="16"/>
      <c r="S61" s="498"/>
      <c r="T61" s="65"/>
      <c r="U61" s="71"/>
      <c r="V61" s="67"/>
      <c r="W61" s="106"/>
      <c r="X61" s="103"/>
      <c r="Y61" s="498"/>
      <c r="Z61" s="525"/>
      <c r="AA61" s="526"/>
      <c r="AB61" s="526"/>
      <c r="AC61" s="527"/>
      <c r="AD61" s="528"/>
      <c r="AE61" s="519"/>
      <c r="AF61" s="525"/>
      <c r="AG61" s="526"/>
      <c r="AH61" s="526"/>
      <c r="AI61" s="527"/>
      <c r="AJ61" s="528"/>
      <c r="BA61" s="505" t="str">
        <f t="shared" si="0"/>
        <v/>
      </c>
      <c r="BC61" s="80" t="str">
        <f t="shared" si="1"/>
        <v/>
      </c>
      <c r="BD61" s="79" t="str">
        <f t="shared" si="2"/>
        <v/>
      </c>
    </row>
    <row r="62" spans="1:56" ht="18" customHeight="1" x14ac:dyDescent="0.15">
      <c r="A62" s="50">
        <v>58</v>
      </c>
      <c r="B62" s="266"/>
      <c r="C62" s="69"/>
      <c r="D62" s="58"/>
      <c r="E62" s="267"/>
      <c r="F62" s="59"/>
      <c r="G62" s="59"/>
      <c r="H62" s="260"/>
      <c r="I62" s="60"/>
      <c r="J62" s="61"/>
      <c r="K62" s="62"/>
      <c r="L62" s="61"/>
      <c r="M62" s="63"/>
      <c r="N62" s="63" t="s">
        <v>1</v>
      </c>
      <c r="O62" s="63"/>
      <c r="P62" s="16" t="s">
        <v>176</v>
      </c>
      <c r="Q62" s="493"/>
      <c r="R62" s="16"/>
      <c r="S62" s="498"/>
      <c r="T62" s="65"/>
      <c r="U62" s="71"/>
      <c r="V62" s="67"/>
      <c r="W62" s="106"/>
      <c r="X62" s="103"/>
      <c r="Y62" s="498"/>
      <c r="Z62" s="525"/>
      <c r="AA62" s="526"/>
      <c r="AB62" s="526"/>
      <c r="AC62" s="527"/>
      <c r="AD62" s="528"/>
      <c r="AE62" s="519"/>
      <c r="AF62" s="525"/>
      <c r="AG62" s="526"/>
      <c r="AH62" s="526"/>
      <c r="AI62" s="527"/>
      <c r="AJ62" s="528"/>
      <c r="BA62" s="505" t="str">
        <f t="shared" si="0"/>
        <v/>
      </c>
      <c r="BC62" s="80" t="str">
        <f t="shared" si="1"/>
        <v/>
      </c>
      <c r="BD62" s="79" t="str">
        <f t="shared" si="2"/>
        <v/>
      </c>
    </row>
    <row r="63" spans="1:56" ht="18" customHeight="1" x14ac:dyDescent="0.15">
      <c r="A63" s="50">
        <v>59</v>
      </c>
      <c r="B63" s="266"/>
      <c r="C63" s="69"/>
      <c r="D63" s="58"/>
      <c r="E63" s="267"/>
      <c r="F63" s="59"/>
      <c r="G63" s="59"/>
      <c r="H63" s="260"/>
      <c r="I63" s="60"/>
      <c r="J63" s="61"/>
      <c r="K63" s="62"/>
      <c r="L63" s="61"/>
      <c r="M63" s="63"/>
      <c r="N63" s="63" t="s">
        <v>1</v>
      </c>
      <c r="O63" s="63"/>
      <c r="P63" s="16" t="s">
        <v>176</v>
      </c>
      <c r="Q63" s="493"/>
      <c r="R63" s="16"/>
      <c r="S63" s="498"/>
      <c r="T63" s="65"/>
      <c r="U63" s="71"/>
      <c r="V63" s="67"/>
      <c r="W63" s="106"/>
      <c r="X63" s="103"/>
      <c r="Y63" s="498"/>
      <c r="Z63" s="525"/>
      <c r="AA63" s="526"/>
      <c r="AB63" s="526"/>
      <c r="AC63" s="527"/>
      <c r="AD63" s="528"/>
      <c r="AE63" s="519"/>
      <c r="AF63" s="525"/>
      <c r="AG63" s="526"/>
      <c r="AH63" s="526"/>
      <c r="AI63" s="527"/>
      <c r="AJ63" s="528"/>
      <c r="BA63" s="505" t="str">
        <f t="shared" si="0"/>
        <v/>
      </c>
      <c r="BC63" s="80" t="str">
        <f t="shared" si="1"/>
        <v/>
      </c>
      <c r="BD63" s="79" t="str">
        <f t="shared" si="2"/>
        <v/>
      </c>
    </row>
    <row r="64" spans="1:56" ht="18" customHeight="1" thickBot="1" x14ac:dyDescent="0.2">
      <c r="A64" s="51">
        <v>60</v>
      </c>
      <c r="B64" s="270"/>
      <c r="C64" s="144"/>
      <c r="D64" s="131"/>
      <c r="E64" s="271"/>
      <c r="F64" s="132"/>
      <c r="G64" s="132"/>
      <c r="H64" s="262"/>
      <c r="I64" s="133"/>
      <c r="J64" s="134"/>
      <c r="K64" s="135"/>
      <c r="L64" s="134"/>
      <c r="M64" s="136"/>
      <c r="N64" s="136" t="s">
        <v>1</v>
      </c>
      <c r="O64" s="136"/>
      <c r="P64" s="18" t="s">
        <v>176</v>
      </c>
      <c r="Q64" s="495"/>
      <c r="R64" s="18"/>
      <c r="S64" s="500"/>
      <c r="T64" s="139"/>
      <c r="U64" s="140"/>
      <c r="V64" s="142"/>
      <c r="W64" s="148"/>
      <c r="X64" s="149"/>
      <c r="Y64" s="500"/>
      <c r="Z64" s="533"/>
      <c r="AA64" s="534"/>
      <c r="AB64" s="534"/>
      <c r="AC64" s="535"/>
      <c r="AD64" s="536"/>
      <c r="AE64" s="521"/>
      <c r="AF64" s="533"/>
      <c r="AG64" s="534"/>
      <c r="AH64" s="534"/>
      <c r="AI64" s="535"/>
      <c r="AJ64" s="536"/>
      <c r="BA64" s="505" t="str">
        <f t="shared" si="0"/>
        <v/>
      </c>
      <c r="BC64" s="80" t="str">
        <f t="shared" si="1"/>
        <v/>
      </c>
      <c r="BD64" s="79" t="str">
        <f t="shared" si="2"/>
        <v/>
      </c>
    </row>
    <row r="65" spans="1:56" ht="18" customHeight="1" x14ac:dyDescent="0.15">
      <c r="A65" s="50">
        <v>61</v>
      </c>
      <c r="B65" s="266"/>
      <c r="C65" s="69"/>
      <c r="D65" s="58"/>
      <c r="E65" s="267"/>
      <c r="F65" s="59"/>
      <c r="G65" s="59"/>
      <c r="H65" s="260"/>
      <c r="I65" s="60"/>
      <c r="J65" s="61"/>
      <c r="K65" s="62"/>
      <c r="L65" s="61"/>
      <c r="M65" s="63"/>
      <c r="N65" s="63" t="s">
        <v>1</v>
      </c>
      <c r="O65" s="63"/>
      <c r="P65" s="16" t="s">
        <v>176</v>
      </c>
      <c r="Q65" s="493"/>
      <c r="R65" s="16"/>
      <c r="S65" s="498"/>
      <c r="T65" s="65"/>
      <c r="U65" s="71"/>
      <c r="V65" s="67"/>
      <c r="W65" s="106"/>
      <c r="X65" s="103"/>
      <c r="Y65" s="498"/>
      <c r="Z65" s="525"/>
      <c r="AA65" s="526"/>
      <c r="AB65" s="526"/>
      <c r="AC65" s="527"/>
      <c r="AD65" s="528"/>
      <c r="AE65" s="519"/>
      <c r="AF65" s="525"/>
      <c r="AG65" s="526"/>
      <c r="AH65" s="526"/>
      <c r="AI65" s="527"/>
      <c r="AJ65" s="528"/>
      <c r="BA65" s="505" t="str">
        <f t="shared" si="0"/>
        <v/>
      </c>
      <c r="BC65" s="80" t="str">
        <f t="shared" si="1"/>
        <v/>
      </c>
      <c r="BD65" s="79" t="str">
        <f t="shared" si="2"/>
        <v/>
      </c>
    </row>
    <row r="66" spans="1:56" ht="18" customHeight="1" x14ac:dyDescent="0.15">
      <c r="A66" s="50">
        <v>62</v>
      </c>
      <c r="B66" s="266"/>
      <c r="C66" s="69"/>
      <c r="D66" s="58"/>
      <c r="E66" s="267"/>
      <c r="F66" s="59"/>
      <c r="G66" s="59"/>
      <c r="H66" s="260"/>
      <c r="I66" s="60"/>
      <c r="J66" s="61"/>
      <c r="K66" s="62"/>
      <c r="L66" s="61"/>
      <c r="M66" s="63"/>
      <c r="N66" s="63" t="s">
        <v>1</v>
      </c>
      <c r="O66" s="63"/>
      <c r="P66" s="16" t="s">
        <v>176</v>
      </c>
      <c r="Q66" s="493"/>
      <c r="R66" s="16"/>
      <c r="S66" s="498"/>
      <c r="T66" s="65"/>
      <c r="U66" s="71"/>
      <c r="V66" s="67"/>
      <c r="W66" s="106"/>
      <c r="X66" s="103"/>
      <c r="Y66" s="498"/>
      <c r="Z66" s="525"/>
      <c r="AA66" s="526"/>
      <c r="AB66" s="526"/>
      <c r="AC66" s="527"/>
      <c r="AD66" s="528"/>
      <c r="AE66" s="519"/>
      <c r="AF66" s="525"/>
      <c r="AG66" s="526"/>
      <c r="AH66" s="526"/>
      <c r="AI66" s="527"/>
      <c r="AJ66" s="528"/>
      <c r="BA66" s="505" t="str">
        <f t="shared" si="0"/>
        <v/>
      </c>
      <c r="BC66" s="80" t="str">
        <f t="shared" si="1"/>
        <v/>
      </c>
      <c r="BD66" s="79" t="str">
        <f t="shared" si="2"/>
        <v/>
      </c>
    </row>
    <row r="67" spans="1:56" ht="18" customHeight="1" x14ac:dyDescent="0.15">
      <c r="A67" s="50">
        <v>63</v>
      </c>
      <c r="B67" s="266"/>
      <c r="C67" s="69"/>
      <c r="D67" s="58"/>
      <c r="E67" s="267"/>
      <c r="F67" s="59"/>
      <c r="G67" s="59"/>
      <c r="H67" s="260"/>
      <c r="I67" s="60"/>
      <c r="J67" s="61"/>
      <c r="K67" s="62"/>
      <c r="L67" s="61"/>
      <c r="M67" s="63"/>
      <c r="N67" s="63" t="s">
        <v>1</v>
      </c>
      <c r="O67" s="63"/>
      <c r="P67" s="16" t="s">
        <v>176</v>
      </c>
      <c r="Q67" s="493"/>
      <c r="R67" s="16"/>
      <c r="S67" s="498"/>
      <c r="T67" s="65"/>
      <c r="U67" s="71"/>
      <c r="V67" s="67"/>
      <c r="W67" s="106"/>
      <c r="X67" s="103"/>
      <c r="Y67" s="498"/>
      <c r="Z67" s="525"/>
      <c r="AA67" s="526"/>
      <c r="AB67" s="526"/>
      <c r="AC67" s="527"/>
      <c r="AD67" s="528"/>
      <c r="AE67" s="519"/>
      <c r="AF67" s="525"/>
      <c r="AG67" s="526"/>
      <c r="AH67" s="526"/>
      <c r="AI67" s="527"/>
      <c r="AJ67" s="528"/>
      <c r="BA67" s="505" t="str">
        <f t="shared" si="0"/>
        <v/>
      </c>
      <c r="BC67" s="80" t="str">
        <f t="shared" si="1"/>
        <v/>
      </c>
      <c r="BD67" s="79" t="str">
        <f t="shared" si="2"/>
        <v/>
      </c>
    </row>
    <row r="68" spans="1:56" ht="18" customHeight="1" x14ac:dyDescent="0.15">
      <c r="A68" s="50">
        <v>64</v>
      </c>
      <c r="B68" s="266"/>
      <c r="C68" s="69"/>
      <c r="D68" s="58"/>
      <c r="E68" s="267"/>
      <c r="F68" s="59"/>
      <c r="G68" s="59"/>
      <c r="H68" s="260"/>
      <c r="I68" s="60"/>
      <c r="J68" s="61"/>
      <c r="K68" s="62"/>
      <c r="L68" s="61"/>
      <c r="M68" s="63"/>
      <c r="N68" s="63" t="s">
        <v>1</v>
      </c>
      <c r="O68" s="63"/>
      <c r="P68" s="16" t="s">
        <v>176</v>
      </c>
      <c r="Q68" s="493"/>
      <c r="R68" s="16"/>
      <c r="S68" s="498"/>
      <c r="T68" s="65"/>
      <c r="U68" s="71"/>
      <c r="V68" s="67"/>
      <c r="W68" s="106"/>
      <c r="X68" s="103"/>
      <c r="Y68" s="498"/>
      <c r="Z68" s="525"/>
      <c r="AA68" s="526"/>
      <c r="AB68" s="526"/>
      <c r="AC68" s="527"/>
      <c r="AD68" s="528"/>
      <c r="AE68" s="519"/>
      <c r="AF68" s="525"/>
      <c r="AG68" s="526"/>
      <c r="AH68" s="526"/>
      <c r="AI68" s="527"/>
      <c r="AJ68" s="528"/>
      <c r="BA68" s="505" t="str">
        <f t="shared" si="0"/>
        <v/>
      </c>
      <c r="BC68" s="80" t="str">
        <f t="shared" si="1"/>
        <v/>
      </c>
      <c r="BD68" s="79" t="str">
        <f t="shared" si="2"/>
        <v/>
      </c>
    </row>
    <row r="69" spans="1:56" ht="18" customHeight="1" x14ac:dyDescent="0.15">
      <c r="A69" s="49">
        <v>65</v>
      </c>
      <c r="B69" s="268"/>
      <c r="C69" s="143"/>
      <c r="D69" s="125"/>
      <c r="E69" s="269"/>
      <c r="F69" s="126"/>
      <c r="G69" s="126"/>
      <c r="H69" s="261"/>
      <c r="I69" s="127"/>
      <c r="J69" s="128"/>
      <c r="K69" s="129"/>
      <c r="L69" s="128"/>
      <c r="M69" s="130"/>
      <c r="N69" s="130" t="s">
        <v>1</v>
      </c>
      <c r="O69" s="130"/>
      <c r="P69" s="17" t="s">
        <v>176</v>
      </c>
      <c r="Q69" s="494"/>
      <c r="R69" s="17"/>
      <c r="S69" s="499"/>
      <c r="T69" s="137"/>
      <c r="U69" s="138"/>
      <c r="V69" s="141"/>
      <c r="W69" s="146"/>
      <c r="X69" s="147"/>
      <c r="Y69" s="499"/>
      <c r="Z69" s="529"/>
      <c r="AA69" s="530"/>
      <c r="AB69" s="530"/>
      <c r="AC69" s="531"/>
      <c r="AD69" s="532"/>
      <c r="AE69" s="520"/>
      <c r="AF69" s="529"/>
      <c r="AG69" s="530"/>
      <c r="AH69" s="530"/>
      <c r="AI69" s="531"/>
      <c r="AJ69" s="532"/>
      <c r="BA69" s="505" t="str">
        <f t="shared" si="0"/>
        <v/>
      </c>
      <c r="BC69" s="80" t="str">
        <f t="shared" si="1"/>
        <v/>
      </c>
      <c r="BD69" s="79" t="str">
        <f t="shared" si="2"/>
        <v/>
      </c>
    </row>
    <row r="70" spans="1:56" ht="18" customHeight="1" x14ac:dyDescent="0.15">
      <c r="A70" s="50">
        <v>66</v>
      </c>
      <c r="B70" s="266"/>
      <c r="C70" s="69"/>
      <c r="D70" s="58"/>
      <c r="E70" s="267"/>
      <c r="F70" s="59"/>
      <c r="G70" s="59"/>
      <c r="H70" s="260"/>
      <c r="I70" s="60"/>
      <c r="J70" s="61"/>
      <c r="K70" s="62"/>
      <c r="L70" s="61"/>
      <c r="M70" s="63"/>
      <c r="N70" s="63" t="s">
        <v>1</v>
      </c>
      <c r="O70" s="63"/>
      <c r="P70" s="16" t="s">
        <v>176</v>
      </c>
      <c r="Q70" s="493"/>
      <c r="R70" s="16"/>
      <c r="S70" s="498"/>
      <c r="T70" s="65"/>
      <c r="U70" s="71"/>
      <c r="V70" s="67"/>
      <c r="W70" s="106"/>
      <c r="X70" s="103"/>
      <c r="Y70" s="498"/>
      <c r="Z70" s="525"/>
      <c r="AA70" s="526"/>
      <c r="AB70" s="526"/>
      <c r="AC70" s="527"/>
      <c r="AD70" s="528"/>
      <c r="AE70" s="519"/>
      <c r="AF70" s="525"/>
      <c r="AG70" s="526"/>
      <c r="AH70" s="526"/>
      <c r="AI70" s="527"/>
      <c r="AJ70" s="528"/>
      <c r="BA70" s="505" t="str">
        <f t="shared" ref="BA70:BA74" si="3">IF(AND(D70&lt;&gt;"",E70&lt;&gt;"",TRIM(D70)=TRIM(D69),TRIM(E70)=TRIM(E69)),1,"")</f>
        <v/>
      </c>
      <c r="BC70" s="80" t="str">
        <f t="shared" ref="BC70:BC74" si="4">IF(OR(D70&lt;&gt;"",E70&lt;&gt;""),TRIM(D70)&amp;TRIM(E70),"")</f>
        <v/>
      </c>
      <c r="BD70" s="79" t="str">
        <f t="shared" ref="BD70:BD74" si="5">IF(BC70&lt;&gt;"",1,"")</f>
        <v/>
      </c>
    </row>
    <row r="71" spans="1:56" ht="18" customHeight="1" x14ac:dyDescent="0.15">
      <c r="A71" s="50">
        <v>67</v>
      </c>
      <c r="B71" s="266"/>
      <c r="C71" s="69"/>
      <c r="D71" s="58"/>
      <c r="E71" s="267"/>
      <c r="F71" s="59"/>
      <c r="G71" s="59"/>
      <c r="H71" s="260"/>
      <c r="I71" s="60"/>
      <c r="J71" s="61"/>
      <c r="K71" s="62"/>
      <c r="L71" s="61"/>
      <c r="M71" s="63"/>
      <c r="N71" s="63" t="s">
        <v>1</v>
      </c>
      <c r="O71" s="63"/>
      <c r="P71" s="16" t="s">
        <v>176</v>
      </c>
      <c r="Q71" s="493"/>
      <c r="R71" s="16"/>
      <c r="S71" s="498"/>
      <c r="T71" s="65"/>
      <c r="U71" s="71"/>
      <c r="V71" s="67"/>
      <c r="W71" s="106"/>
      <c r="X71" s="103"/>
      <c r="Y71" s="498"/>
      <c r="Z71" s="525"/>
      <c r="AA71" s="526"/>
      <c r="AB71" s="526"/>
      <c r="AC71" s="527"/>
      <c r="AD71" s="528"/>
      <c r="AE71" s="519"/>
      <c r="AF71" s="525"/>
      <c r="AG71" s="526"/>
      <c r="AH71" s="526"/>
      <c r="AI71" s="527"/>
      <c r="AJ71" s="528"/>
      <c r="BA71" s="505" t="str">
        <f t="shared" si="3"/>
        <v/>
      </c>
      <c r="BC71" s="80" t="str">
        <f t="shared" si="4"/>
        <v/>
      </c>
      <c r="BD71" s="79" t="str">
        <f t="shared" si="5"/>
        <v/>
      </c>
    </row>
    <row r="72" spans="1:56" ht="18" customHeight="1" x14ac:dyDescent="0.15">
      <c r="A72" s="50">
        <v>68</v>
      </c>
      <c r="B72" s="266"/>
      <c r="C72" s="69"/>
      <c r="D72" s="58"/>
      <c r="E72" s="267"/>
      <c r="F72" s="59"/>
      <c r="G72" s="59"/>
      <c r="H72" s="260"/>
      <c r="I72" s="60"/>
      <c r="J72" s="61"/>
      <c r="K72" s="62"/>
      <c r="L72" s="61"/>
      <c r="M72" s="63"/>
      <c r="N72" s="63" t="s">
        <v>1</v>
      </c>
      <c r="O72" s="63"/>
      <c r="P72" s="16" t="s">
        <v>176</v>
      </c>
      <c r="Q72" s="493"/>
      <c r="R72" s="16"/>
      <c r="S72" s="498"/>
      <c r="T72" s="65"/>
      <c r="U72" s="71"/>
      <c r="V72" s="67"/>
      <c r="W72" s="106"/>
      <c r="X72" s="103"/>
      <c r="Y72" s="498"/>
      <c r="Z72" s="525"/>
      <c r="AA72" s="526"/>
      <c r="AB72" s="526"/>
      <c r="AC72" s="527"/>
      <c r="AD72" s="528"/>
      <c r="AE72" s="519"/>
      <c r="AF72" s="525"/>
      <c r="AG72" s="526"/>
      <c r="AH72" s="526"/>
      <c r="AI72" s="527"/>
      <c r="AJ72" s="528"/>
      <c r="BA72" s="505" t="str">
        <f t="shared" si="3"/>
        <v/>
      </c>
      <c r="BC72" s="80" t="str">
        <f t="shared" si="4"/>
        <v/>
      </c>
      <c r="BD72" s="79" t="str">
        <f t="shared" si="5"/>
        <v/>
      </c>
    </row>
    <row r="73" spans="1:56" ht="18" customHeight="1" x14ac:dyDescent="0.15">
      <c r="A73" s="50">
        <v>69</v>
      </c>
      <c r="B73" s="266"/>
      <c r="C73" s="69"/>
      <c r="D73" s="58"/>
      <c r="E73" s="267"/>
      <c r="F73" s="59"/>
      <c r="G73" s="59"/>
      <c r="H73" s="260"/>
      <c r="I73" s="60"/>
      <c r="J73" s="61"/>
      <c r="K73" s="62"/>
      <c r="L73" s="61"/>
      <c r="M73" s="63"/>
      <c r="N73" s="63" t="s">
        <v>1</v>
      </c>
      <c r="O73" s="63"/>
      <c r="P73" s="16" t="s">
        <v>176</v>
      </c>
      <c r="Q73" s="493"/>
      <c r="R73" s="16"/>
      <c r="S73" s="498"/>
      <c r="T73" s="65"/>
      <c r="U73" s="71"/>
      <c r="V73" s="67"/>
      <c r="W73" s="106"/>
      <c r="X73" s="103"/>
      <c r="Y73" s="498"/>
      <c r="Z73" s="525"/>
      <c r="AA73" s="526"/>
      <c r="AB73" s="526"/>
      <c r="AC73" s="527"/>
      <c r="AD73" s="528"/>
      <c r="AE73" s="519"/>
      <c r="AF73" s="525"/>
      <c r="AG73" s="526"/>
      <c r="AH73" s="526"/>
      <c r="AI73" s="527"/>
      <c r="AJ73" s="528"/>
      <c r="BA73" s="505" t="str">
        <f t="shared" si="3"/>
        <v/>
      </c>
      <c r="BC73" s="80" t="str">
        <f t="shared" si="4"/>
        <v/>
      </c>
      <c r="BD73" s="79" t="str">
        <f t="shared" si="5"/>
        <v/>
      </c>
    </row>
    <row r="74" spans="1:56" ht="18" customHeight="1" thickBot="1" x14ac:dyDescent="0.2">
      <c r="A74" s="51">
        <v>70</v>
      </c>
      <c r="B74" s="270"/>
      <c r="C74" s="144"/>
      <c r="D74" s="131"/>
      <c r="E74" s="511"/>
      <c r="F74" s="132"/>
      <c r="G74" s="132"/>
      <c r="H74" s="262"/>
      <c r="I74" s="133"/>
      <c r="J74" s="134"/>
      <c r="K74" s="135"/>
      <c r="L74" s="134"/>
      <c r="M74" s="136"/>
      <c r="N74" s="136" t="s">
        <v>1</v>
      </c>
      <c r="O74" s="136"/>
      <c r="P74" s="18" t="s">
        <v>176</v>
      </c>
      <c r="Q74" s="495"/>
      <c r="R74" s="18"/>
      <c r="S74" s="500"/>
      <c r="T74" s="139"/>
      <c r="U74" s="140"/>
      <c r="V74" s="142"/>
      <c r="W74" s="148"/>
      <c r="X74" s="149"/>
      <c r="Y74" s="500"/>
      <c r="Z74" s="533"/>
      <c r="AA74" s="534"/>
      <c r="AB74" s="534"/>
      <c r="AC74" s="535"/>
      <c r="AD74" s="536"/>
      <c r="AE74" s="521"/>
      <c r="AF74" s="533"/>
      <c r="AG74" s="534"/>
      <c r="AH74" s="534"/>
      <c r="AI74" s="535"/>
      <c r="AJ74" s="536"/>
      <c r="BA74" s="490" t="str">
        <f t="shared" si="3"/>
        <v/>
      </c>
      <c r="BC74" s="81" t="str">
        <f t="shared" si="4"/>
        <v/>
      </c>
      <c r="BD74" s="501" t="str">
        <f t="shared" si="5"/>
        <v/>
      </c>
    </row>
    <row r="75" spans="1:56" s="263" customFormat="1" ht="14.25" thickBot="1" x14ac:dyDescent="0.2">
      <c r="A75" s="483"/>
      <c r="B75" s="263" t="s">
        <v>689</v>
      </c>
      <c r="C75" s="483"/>
      <c r="D75" s="483"/>
      <c r="E75" s="483"/>
      <c r="F75" s="483"/>
      <c r="G75" s="483"/>
      <c r="H75" s="483"/>
      <c r="I75" s="483"/>
      <c r="J75" s="483"/>
      <c r="K75" s="483"/>
      <c r="L75" s="483"/>
      <c r="M75" s="263" t="s">
        <v>690</v>
      </c>
      <c r="N75" s="483"/>
      <c r="P75" s="483"/>
      <c r="Q75" s="483"/>
      <c r="R75" s="483"/>
      <c r="S75" s="483" t="s">
        <v>692</v>
      </c>
      <c r="T75" s="263" t="s">
        <v>691</v>
      </c>
      <c r="U75" s="483" t="s">
        <v>697</v>
      </c>
      <c r="V75" s="483"/>
      <c r="W75" s="483"/>
      <c r="X75" s="483"/>
      <c r="Y75" s="483" t="s">
        <v>693</v>
      </c>
      <c r="Z75" s="263" t="s">
        <v>694</v>
      </c>
      <c r="AA75" s="483" t="s">
        <v>698</v>
      </c>
      <c r="AE75" s="483" t="s">
        <v>695</v>
      </c>
      <c r="AF75" s="263" t="s">
        <v>696</v>
      </c>
      <c r="AG75" s="483" t="s">
        <v>699</v>
      </c>
      <c r="AH75" s="483"/>
      <c r="AI75" s="483"/>
      <c r="AJ75" s="483"/>
      <c r="AL75"/>
      <c r="AM75"/>
      <c r="AN75"/>
      <c r="AO75" t="s">
        <v>182</v>
      </c>
      <c r="AP75"/>
      <c r="AQ75"/>
      <c r="AR75" t="s">
        <v>180</v>
      </c>
      <c r="AS75"/>
      <c r="AT75"/>
      <c r="AU75" t="s">
        <v>181</v>
      </c>
      <c r="AV75"/>
      <c r="AW75"/>
      <c r="AX75"/>
      <c r="AZ75"/>
    </row>
    <row r="76" spans="1:56" s="263" customFormat="1" ht="14.25" thickBot="1" x14ac:dyDescent="0.2">
      <c r="A76" s="483"/>
      <c r="B76" s="484">
        <f>COUNTIFS($B$5:$B$74,"&lt;&gt;",$D$5:$D$74,"&lt;&gt;",$M$5:$M$74,"")</f>
        <v>0</v>
      </c>
      <c r="M76" s="484">
        <f>COUNTIFS($M$5:$M$74,"&lt;&gt;")</f>
        <v>0</v>
      </c>
      <c r="S76" s="36">
        <f>COUNTIFS(S5:S74,"&lt;&gt;",$D5:$D74,"&lt;&gt;")</f>
        <v>0</v>
      </c>
      <c r="T76" s="36">
        <f>COUNTIFS(T5:T74,"&lt;&gt;",$D5:$D74,"&lt;&gt;")</f>
        <v>0</v>
      </c>
      <c r="U76" s="36">
        <f>COUNTIFS(T5:T74,"&lt;&gt;",$M5:$M74,"&lt;&gt;")</f>
        <v>0</v>
      </c>
      <c r="Y76" s="36">
        <f>COUNTIFS(Y5:Y74,"&lt;&gt;",$D5:$D74,"&lt;&gt;")</f>
        <v>0</v>
      </c>
      <c r="Z76" s="36">
        <f>COUNTIFS(Z5:Z74,"&lt;&gt;",$D5:$D74,"&lt;&gt;")</f>
        <v>0</v>
      </c>
      <c r="AA76" s="36">
        <f>COUNTIFS(Z5:Z74,"&lt;&gt;",$M5:$M74,"&lt;&gt;")</f>
        <v>0</v>
      </c>
      <c r="AE76" s="36">
        <f>COUNTIFS(AE5:AE74,"&lt;&gt;",$D5:$D74,"&lt;&gt;")</f>
        <v>0</v>
      </c>
      <c r="AF76" s="36">
        <f>COUNTIFS(AF5:AF74,"&lt;&gt;",$D5:$D74,"&lt;&gt;")</f>
        <v>0</v>
      </c>
      <c r="AG76" s="36">
        <f>COUNTIFS(AF5:AF74,"&lt;&gt;",$M5:$M74,"&lt;&gt;")</f>
        <v>0</v>
      </c>
      <c r="AL76"/>
      <c r="AM76" s="819" t="str">
        <f>総括申込!$U$6</f>
        <v>中学</v>
      </c>
      <c r="AN76"/>
      <c r="AO76" s="73">
        <f>IF(OR($AM76="一般",$AM76="大学"),$T76+$Z76+$AF76,0)</f>
        <v>0</v>
      </c>
      <c r="AP76" s="74">
        <f>IF(OR($AM76="一般",$AM76="大学"),$U76+$AA76+$AG76,0)</f>
        <v>0</v>
      </c>
      <c r="AQ76" s="75">
        <f>IF(OR($AM76="一般",$AM76="大学"),$S76+$Y76+$AE76,0)</f>
        <v>0</v>
      </c>
      <c r="AR76" s="73">
        <f>IF($AM76="高校",$T76+$Z76+$AF76,0)</f>
        <v>0</v>
      </c>
      <c r="AS76" s="74">
        <f>IF($AM76="高校",$U76+$AA76+$AG76,0)</f>
        <v>0</v>
      </c>
      <c r="AT76" s="75">
        <f>IF($AM76="高校",$S76+$Y76+$AE76,0)</f>
        <v>0</v>
      </c>
      <c r="AU76" s="73">
        <f>IF($AM76="中学",$T76+$Z76+$AF76,0)</f>
        <v>0</v>
      </c>
      <c r="AV76" s="74">
        <f>IF($AM76="中学",$U76+$AA76+$AG76,0)</f>
        <v>0</v>
      </c>
      <c r="AW76" s="75">
        <f>IF($AM76="中学",$S76+$Y76+$AE76,0)</f>
        <v>0</v>
      </c>
      <c r="AX76"/>
      <c r="BA76" s="820">
        <f>COUNTIFS(D5:D74,"&lt;&gt;",M5:M74,"",BA5:BA74,"")</f>
        <v>0</v>
      </c>
    </row>
  </sheetData>
  <sheetProtection algorithmName="SHA-512" hashValue="ivAp8Q+mlio6b01MHhZUlEZ8M9T2z91Uxd6hfR/WVxpUOlm2BXoLJ9ud3XC2roHQW0AU3/el4PsethLxjixlOQ==" saltValue="G5w3MMXY9ILcZeU1S7qqnw==" spinCount="100000" sheet="1" objects="1" scenarios="1"/>
  <mergeCells count="9">
    <mergeCell ref="Q2:R2"/>
    <mergeCell ref="Z2:AC2"/>
    <mergeCell ref="AF2:AI2"/>
    <mergeCell ref="AB1:AD1"/>
    <mergeCell ref="D2:E2"/>
    <mergeCell ref="H2:I2"/>
    <mergeCell ref="P2:P3"/>
    <mergeCell ref="T2:W2"/>
    <mergeCell ref="F2:G2"/>
  </mergeCells>
  <phoneticPr fontId="1"/>
  <dataValidations count="16">
    <dataValidation type="list" showInputMessage="1" showErrorMessage="1" errorTitle="選択エラー" error="強化指定選手は〇を選択してください" prompt="強化指定選手は「○」を選択" sqref="M5" xr:uid="{00000000-0002-0000-0200-000000000000}">
      <formula1>有無</formula1>
    </dataValidation>
    <dataValidation imeMode="off" allowBlank="1" showInputMessage="1" showErrorMessage="1" prompt="「/」を入れず西暦年の下2桁と月日を6文字の数字だけで入力" sqref="J5" xr:uid="{00000000-0002-0000-0200-000001000000}"/>
    <dataValidation imeMode="off" allowBlank="1" showInputMessage="1" showErrorMessage="1" prompt="県選手権までに付与されたﾅﾝﾊﾞｰを入力" sqref="C5" xr:uid="{00000000-0002-0000-0200-000002000000}"/>
    <dataValidation imeMode="off" allowBlank="1" showInputMessage="1" showErrorMessage="1" prompt="すべて大文字の英字で入力" sqref="H5" xr:uid="{00000000-0002-0000-0200-000005000000}"/>
    <dataValidation imeMode="off" allowBlank="1" showInputMessage="1" showErrorMessage="1" prompt="先頭は大文字、2文字目以降は小文字の英字で入力" sqref="I5" xr:uid="{00000000-0002-0000-0200-000006000000}"/>
    <dataValidation imeMode="off" allowBlank="1" showErrorMessage="1" prompt="第1回記録会に付与されたﾅﾝﾊﾞｰを記入" sqref="C6:C74" xr:uid="{00000000-0002-0000-0200-000007000000}"/>
    <dataValidation imeMode="off" allowBlank="1" showErrorMessage="1" prompt="「/」を入れず西暦年の下2桁と月日を6文字の数字だけで入力" sqref="J6:J74" xr:uid="{00000000-0002-0000-0200-000008000000}"/>
    <dataValidation type="list" showErrorMessage="1" errorTitle="選択エラー" error="強化指定選手は〇を選択してください" prompt="強化指定選手は「○」を選択" sqref="M6:M74" xr:uid="{00000000-0002-0000-0200-000009000000}">
      <formula1>有無</formula1>
    </dataValidation>
    <dataValidation imeMode="off" allowBlank="1" showInputMessage="1" showErrorMessage="1" sqref="H6:I74 K5:L74 U5:W74" xr:uid="{00000000-0002-0000-0200-00000D000000}"/>
    <dataValidation imeMode="halfKatakana" allowBlank="1" showInputMessage="1" showErrorMessage="1" sqref="F5:G74" xr:uid="{00000000-0002-0000-0200-000010000000}"/>
    <dataValidation type="list" showErrorMessage="1" errorTitle="選択エラー" error="○を選択してください" prompt="新規ﾅﾝﾊﾞｰ希望時は「○」を選択_x000a_" sqref="B6:B74" xr:uid="{00000000-0002-0000-0200-000011000000}">
      <formula1>有無</formula1>
    </dataValidation>
    <dataValidation type="list" showInputMessage="1" showErrorMessage="1" errorTitle="選択エラー" error="○を選択してください" prompt="新規ｱｽﾘｰﾄﾋﾞﾌﾞｽ希望時は「○」を選択_x000a_" sqref="B5" xr:uid="{00000000-0002-0000-0200-000012000000}">
      <formula1>有無</formula1>
    </dataValidation>
    <dataValidation type="list" showErrorMessage="1" errorTitle="区分エラー" error="選手区分を選択してください" prompt="ｸﾗﾌﾞﾁｰﾑの中高生は「中学」、「高校」を選択" sqref="O6:O74" xr:uid="{00000000-0002-0000-0200-000013000000}">
      <formula1>選手区分</formula1>
    </dataValidation>
    <dataValidation type="list" showInputMessage="1" showErrorMessage="1" errorTitle="区分エラー" error="選手区分を選択してください" prompt="ｸﾗﾌﾞﾁｰﾑの中高生は「中学」、「高校」を選択" sqref="O5" xr:uid="{00000000-0002-0000-0200-000014000000}">
      <formula1>選手区分</formula1>
    </dataValidation>
    <dataValidation type="list" imeMode="off" showInputMessage="1" showErrorMessage="1" errorTitle="種目エラー" error="ｴﾝﾄﾘｰ種目を選択してください" prompt="種目を選択" sqref="T5" xr:uid="{8111E6D8-7CAF-4BF7-A823-2E0F04475B75}">
      <formula1>U16_男子</formula1>
    </dataValidation>
    <dataValidation type="list" showErrorMessage="1" errorTitle="種目ｴﾗｰ" error="ｴﾝﾄﾘｰ種目を選択してください" prompt="種目を選択" sqref="T6:T74" xr:uid="{F3BC573D-0FCB-4B42-8370-D47BABBF27FB}">
      <formula1>U16_男子</formula1>
    </dataValidation>
  </dataValidations>
  <printOptions horizontalCentered="1"/>
  <pageMargins left="0.31496062992125984" right="0.31496062992125984" top="0.78740157480314965" bottom="0.39370078740157483" header="0.31496062992125984" footer="0.31496062992125984"/>
  <pageSetup paperSize="9" scale="55" orientation="landscape" r:id="rId1"/>
  <rowBreaks count="1" manualBreakCount="1">
    <brk id="6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5000000}">
          <x14:formula1>
            <xm:f>コード表!$J$3:$J$49</xm:f>
          </x14:formula1>
          <xm:sqref>N6:N74</xm:sqref>
        </x14:dataValidation>
        <x14:dataValidation type="list" showInputMessage="1" showErrorMessage="1" errorTitle="都道府県エラー" error="都道府県を選択してください" prompt="都道府県を選択" xr:uid="{00000000-0002-0000-0200-000016000000}">
          <x14:formula1>
            <xm:f>コード表!$J$3:$J$49</xm:f>
          </x14:formula1>
          <xm:sqref>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CC"/>
  </sheetPr>
  <dimension ref="A1:BD76"/>
  <sheetViews>
    <sheetView showZeros="0" zoomScale="85" zoomScaleNormal="85" workbookViewId="0">
      <selection activeCell="B5" sqref="B5"/>
    </sheetView>
  </sheetViews>
  <sheetFormatPr defaultRowHeight="13.5" x14ac:dyDescent="0.15"/>
  <cols>
    <col min="1" max="1" width="3.75" customWidth="1"/>
    <col min="2" max="2" width="5.5" customWidth="1"/>
    <col min="3" max="3" width="5.75" customWidth="1"/>
    <col min="4" max="7" width="9.125" customWidth="1"/>
    <col min="10" max="10" width="8.125" customWidth="1"/>
    <col min="11" max="11" width="3.125" customWidth="1"/>
    <col min="12" max="12" width="8.625" customWidth="1"/>
    <col min="13" max="13" width="3.125" customWidth="1"/>
    <col min="14" max="14" width="7" customWidth="1"/>
    <col min="15" max="15" width="5.25" customWidth="1"/>
    <col min="16" max="16" width="2.875" customWidth="1"/>
    <col min="17" max="18" width="3.75" hidden="1"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8" max="38" width="3.625" customWidth="1"/>
    <col min="39" max="39" width="5.25" customWidth="1"/>
    <col min="40" max="40" width="3.375" customWidth="1"/>
    <col min="41" max="51" width="3.625" customWidth="1"/>
    <col min="52" max="52" width="3.5" customWidth="1"/>
    <col min="53" max="53" width="3.5" style="263" customWidth="1"/>
    <col min="54" max="54" width="9" customWidth="1"/>
    <col min="55" max="55" width="9" hidden="1" customWidth="1"/>
    <col min="56" max="56" width="2.625" hidden="1" customWidth="1"/>
  </cols>
  <sheetData>
    <row r="1" spans="1:56" ht="24" customHeight="1" thickBot="1" x14ac:dyDescent="0.25">
      <c r="A1" s="28"/>
      <c r="B1" s="30" t="str">
        <f>総括申込!$A$3&amp;"-"&amp;総括申込!$A$12&amp;" - 女子 個人申込一覧表"</f>
        <v>2021年度-U16陸上競技大会 神奈川県代表選手選考会 - 女子 個人申込一覧表</v>
      </c>
      <c r="C1" s="29"/>
      <c r="D1" s="28"/>
      <c r="E1" s="11"/>
      <c r="F1" s="11"/>
      <c r="G1" s="11"/>
      <c r="H1" s="11"/>
      <c r="I1" s="10"/>
      <c r="J1" s="10"/>
      <c r="K1" s="10"/>
      <c r="L1" s="10"/>
      <c r="M1" s="10"/>
      <c r="N1" s="10"/>
      <c r="O1" s="10"/>
      <c r="P1" s="12"/>
      <c r="Q1" s="12"/>
      <c r="R1" s="12"/>
      <c r="S1" s="12"/>
      <c r="T1" s="14"/>
      <c r="U1" s="13"/>
      <c r="V1" s="13"/>
      <c r="W1" s="13"/>
      <c r="X1" s="13"/>
      <c r="Y1" s="13"/>
      <c r="Z1" s="10"/>
      <c r="AA1" s="37" t="s">
        <v>175</v>
      </c>
      <c r="AB1" s="805">
        <f>総括申込!$C$9</f>
        <v>0</v>
      </c>
      <c r="AC1" s="806"/>
      <c r="AD1" s="807"/>
      <c r="AE1" s="36" t="s">
        <v>287</v>
      </c>
      <c r="AF1" s="318">
        <f>総括申込!T41</f>
        <v>0</v>
      </c>
      <c r="AG1" s="107"/>
      <c r="AH1" s="107"/>
      <c r="AI1" s="99"/>
      <c r="AJ1" s="15" t="s">
        <v>195</v>
      </c>
      <c r="AL1" s="15"/>
      <c r="AM1" s="10"/>
      <c r="AN1" s="10"/>
    </row>
    <row r="2" spans="1:56" ht="18" customHeight="1" thickBot="1" x14ac:dyDescent="0.2">
      <c r="A2" s="451" t="s">
        <v>170</v>
      </c>
      <c r="B2" s="39" t="s">
        <v>574</v>
      </c>
      <c r="C2" s="342" t="s">
        <v>575</v>
      </c>
      <c r="D2" s="808" t="s">
        <v>320</v>
      </c>
      <c r="E2" s="809"/>
      <c r="F2" s="815" t="s">
        <v>601</v>
      </c>
      <c r="G2" s="816"/>
      <c r="H2" s="810" t="s">
        <v>536</v>
      </c>
      <c r="I2" s="811"/>
      <c r="J2" s="453" t="s">
        <v>149</v>
      </c>
      <c r="K2" s="455" t="s">
        <v>150</v>
      </c>
      <c r="L2" s="457" t="s">
        <v>151</v>
      </c>
      <c r="M2" s="458" t="s">
        <v>152</v>
      </c>
      <c r="N2" s="459" t="s">
        <v>151</v>
      </c>
      <c r="O2" s="458" t="s">
        <v>153</v>
      </c>
      <c r="P2" s="812" t="s">
        <v>459</v>
      </c>
      <c r="Q2" s="817"/>
      <c r="R2" s="818"/>
      <c r="S2" s="40"/>
      <c r="T2" s="814" t="s">
        <v>154</v>
      </c>
      <c r="U2" s="814"/>
      <c r="V2" s="814"/>
      <c r="W2" s="814"/>
      <c r="X2" s="98"/>
      <c r="Y2" s="506"/>
      <c r="Z2" s="814"/>
      <c r="AA2" s="814"/>
      <c r="AB2" s="814"/>
      <c r="AC2" s="814"/>
      <c r="AD2" s="98"/>
      <c r="AE2" s="506"/>
      <c r="AF2" s="814"/>
      <c r="AG2" s="814"/>
      <c r="AH2" s="814"/>
      <c r="AI2" s="814"/>
      <c r="AJ2" s="98"/>
      <c r="AL2" s="76"/>
      <c r="AM2" s="10"/>
      <c r="AN2" s="10"/>
    </row>
    <row r="3" spans="1:56" ht="18" customHeight="1" thickBot="1" x14ac:dyDescent="0.2">
      <c r="A3" s="452" t="s">
        <v>171</v>
      </c>
      <c r="B3" s="341" t="s">
        <v>155</v>
      </c>
      <c r="C3" s="343" t="s">
        <v>576</v>
      </c>
      <c r="D3" s="41" t="s">
        <v>321</v>
      </c>
      <c r="E3" s="319" t="s">
        <v>156</v>
      </c>
      <c r="F3" s="42" t="s">
        <v>602</v>
      </c>
      <c r="G3" s="42" t="s">
        <v>603</v>
      </c>
      <c r="H3" s="321" t="s">
        <v>527</v>
      </c>
      <c r="I3" s="319" t="s">
        <v>528</v>
      </c>
      <c r="J3" s="454" t="s">
        <v>253</v>
      </c>
      <c r="K3" s="44" t="s">
        <v>157</v>
      </c>
      <c r="L3" s="43" t="s">
        <v>158</v>
      </c>
      <c r="M3" s="45" t="s">
        <v>159</v>
      </c>
      <c r="N3" s="460" t="s">
        <v>160</v>
      </c>
      <c r="O3" s="461" t="s">
        <v>161</v>
      </c>
      <c r="P3" s="813"/>
      <c r="Q3" s="462"/>
      <c r="R3" s="463"/>
      <c r="S3" s="468"/>
      <c r="T3" s="464" t="s">
        <v>162</v>
      </c>
      <c r="U3" s="465" t="s">
        <v>178</v>
      </c>
      <c r="V3" s="466" t="s">
        <v>163</v>
      </c>
      <c r="W3" s="466" t="s">
        <v>249</v>
      </c>
      <c r="X3" s="467" t="s">
        <v>250</v>
      </c>
      <c r="Y3" s="468"/>
      <c r="Z3" s="466"/>
      <c r="AA3" s="469"/>
      <c r="AB3" s="466"/>
      <c r="AC3" s="466"/>
      <c r="AD3" s="467"/>
      <c r="AE3" s="468"/>
      <c r="AF3" s="466"/>
      <c r="AG3" s="469"/>
      <c r="AH3" s="466"/>
      <c r="AI3" s="466"/>
      <c r="AJ3" s="467"/>
      <c r="BC3" s="77"/>
      <c r="BD3" s="78"/>
    </row>
    <row r="4" spans="1:56" ht="18" customHeight="1" thickBot="1" x14ac:dyDescent="0.2">
      <c r="A4" s="46" t="s">
        <v>164</v>
      </c>
      <c r="B4" s="31" t="s">
        <v>167</v>
      </c>
      <c r="C4" s="164">
        <v>1234</v>
      </c>
      <c r="D4" s="19" t="s">
        <v>1</v>
      </c>
      <c r="E4" s="320" t="s">
        <v>179</v>
      </c>
      <c r="F4" s="20" t="s">
        <v>604</v>
      </c>
      <c r="G4" s="20" t="s">
        <v>605</v>
      </c>
      <c r="H4" s="322" t="s">
        <v>468</v>
      </c>
      <c r="I4" s="323" t="s">
        <v>535</v>
      </c>
      <c r="J4" s="26" t="s">
        <v>464</v>
      </c>
      <c r="K4" s="25" t="s">
        <v>465</v>
      </c>
      <c r="L4" s="26" t="s">
        <v>165</v>
      </c>
      <c r="M4" s="27"/>
      <c r="N4" s="27" t="s">
        <v>1</v>
      </c>
      <c r="O4" s="27" t="s">
        <v>15</v>
      </c>
      <c r="P4" s="21" t="s">
        <v>177</v>
      </c>
      <c r="Q4" s="100"/>
      <c r="R4" s="21"/>
      <c r="S4" s="22"/>
      <c r="T4" s="22" t="s">
        <v>4</v>
      </c>
      <c r="U4" s="72" t="s">
        <v>258</v>
      </c>
      <c r="V4" s="23" t="s">
        <v>166</v>
      </c>
      <c r="W4" s="104" t="s">
        <v>255</v>
      </c>
      <c r="X4" s="101" t="s">
        <v>251</v>
      </c>
      <c r="Y4" s="496"/>
      <c r="Z4" s="537"/>
      <c r="AA4" s="538"/>
      <c r="AB4" s="537"/>
      <c r="AC4" s="539"/>
      <c r="AD4" s="540"/>
      <c r="AE4" s="496"/>
      <c r="AF4" s="537"/>
      <c r="AG4" s="538"/>
      <c r="AH4" s="537"/>
      <c r="AI4" s="539"/>
      <c r="AJ4" s="540"/>
      <c r="BA4" s="36" t="s">
        <v>577</v>
      </c>
      <c r="BC4" s="80"/>
      <c r="BD4" s="79"/>
    </row>
    <row r="5" spans="1:56" ht="18" customHeight="1" x14ac:dyDescent="0.15">
      <c r="A5" s="47">
        <v>1</v>
      </c>
      <c r="B5" s="264"/>
      <c r="C5" s="482"/>
      <c r="D5" s="52"/>
      <c r="E5" s="265"/>
      <c r="F5" s="53"/>
      <c r="G5" s="53"/>
      <c r="H5" s="259"/>
      <c r="I5" s="54"/>
      <c r="J5" s="55"/>
      <c r="K5" s="56"/>
      <c r="L5" s="55"/>
      <c r="M5" s="57"/>
      <c r="N5" s="57" t="s">
        <v>1</v>
      </c>
      <c r="O5" s="57"/>
      <c r="P5" s="21" t="s">
        <v>177</v>
      </c>
      <c r="Q5" s="491"/>
      <c r="R5" s="492"/>
      <c r="S5" s="497"/>
      <c r="T5" s="64"/>
      <c r="U5" s="70"/>
      <c r="V5" s="66"/>
      <c r="W5" s="105"/>
      <c r="X5" s="102"/>
      <c r="Y5" s="497"/>
      <c r="Z5" s="496"/>
      <c r="AA5" s="538"/>
      <c r="AB5" s="537"/>
      <c r="AC5" s="539"/>
      <c r="AD5" s="540"/>
      <c r="AE5" s="497"/>
      <c r="AF5" s="496"/>
      <c r="AG5" s="538"/>
      <c r="AH5" s="537"/>
      <c r="AI5" s="539"/>
      <c r="AJ5" s="540"/>
      <c r="BA5" s="505" t="str">
        <f>IF(AND(D5&lt;&gt;"",E5&lt;&gt;"",TRIM(D5)=TRIM(D4),TRIM(E5)=TRIM(E4)),1,"")</f>
        <v/>
      </c>
      <c r="BC5" s="80" t="str">
        <f>IF(OR(D5&lt;&gt;"",E5&lt;&gt;""),TRIM(D5)&amp;TRIM(E5),"")</f>
        <v/>
      </c>
      <c r="BD5" s="79" t="str">
        <f>IF(BC5&lt;&gt;"",1,"")</f>
        <v/>
      </c>
    </row>
    <row r="6" spans="1:56" ht="18" customHeight="1" x14ac:dyDescent="0.15">
      <c r="A6" s="48">
        <v>2</v>
      </c>
      <c r="B6" s="266"/>
      <c r="C6" s="169"/>
      <c r="D6" s="58"/>
      <c r="E6" s="267"/>
      <c r="F6" s="59"/>
      <c r="G6" s="59"/>
      <c r="H6" s="260"/>
      <c r="I6" s="60"/>
      <c r="J6" s="61"/>
      <c r="K6" s="62"/>
      <c r="L6" s="61"/>
      <c r="M6" s="63"/>
      <c r="N6" s="63" t="s">
        <v>1</v>
      </c>
      <c r="O6" s="63"/>
      <c r="P6" s="24" t="s">
        <v>177</v>
      </c>
      <c r="Q6" s="493"/>
      <c r="R6" s="16"/>
      <c r="S6" s="498"/>
      <c r="T6" s="65"/>
      <c r="U6" s="71"/>
      <c r="V6" s="67"/>
      <c r="W6" s="106"/>
      <c r="X6" s="103"/>
      <c r="Y6" s="498"/>
      <c r="Z6" s="541"/>
      <c r="AA6" s="542"/>
      <c r="AB6" s="543"/>
      <c r="AC6" s="544"/>
      <c r="AD6" s="545"/>
      <c r="AE6" s="498"/>
      <c r="AF6" s="541"/>
      <c r="AG6" s="542"/>
      <c r="AH6" s="543"/>
      <c r="AI6" s="544"/>
      <c r="AJ6" s="545"/>
      <c r="BA6" s="505" t="str">
        <f t="shared" ref="BA6:BA69" si="0">IF(AND(D6&lt;&gt;"",E6&lt;&gt;"",TRIM(D6)=TRIM(D5),TRIM(E6)=TRIM(E5)),1,"")</f>
        <v/>
      </c>
      <c r="BC6" s="80" t="str">
        <f t="shared" ref="BC6:BC69" si="1">IF(OR(D6&lt;&gt;"",E6&lt;&gt;""),TRIM(D6)&amp;TRIM(E6),"")</f>
        <v/>
      </c>
      <c r="BD6" s="79" t="str">
        <f t="shared" ref="BD6:BD69" si="2">IF(BC6&lt;&gt;"",1,"")</f>
        <v/>
      </c>
    </row>
    <row r="7" spans="1:56" ht="18" customHeight="1" x14ac:dyDescent="0.15">
      <c r="A7" s="48">
        <v>3</v>
      </c>
      <c r="B7" s="266"/>
      <c r="C7" s="169"/>
      <c r="D7" s="58"/>
      <c r="E7" s="267"/>
      <c r="F7" s="59"/>
      <c r="G7" s="59"/>
      <c r="H7" s="260"/>
      <c r="I7" s="60"/>
      <c r="J7" s="61"/>
      <c r="K7" s="62"/>
      <c r="L7" s="61"/>
      <c r="M7" s="63"/>
      <c r="N7" s="63" t="s">
        <v>1</v>
      </c>
      <c r="O7" s="63"/>
      <c r="P7" s="24" t="s">
        <v>177</v>
      </c>
      <c r="Q7" s="493"/>
      <c r="R7" s="16"/>
      <c r="S7" s="498"/>
      <c r="T7" s="65"/>
      <c r="U7" s="71"/>
      <c r="V7" s="67"/>
      <c r="W7" s="106"/>
      <c r="X7" s="103"/>
      <c r="Y7" s="498"/>
      <c r="Z7" s="541"/>
      <c r="AA7" s="542"/>
      <c r="AB7" s="543"/>
      <c r="AC7" s="544"/>
      <c r="AD7" s="545"/>
      <c r="AE7" s="498"/>
      <c r="AF7" s="541"/>
      <c r="AG7" s="542"/>
      <c r="AH7" s="543"/>
      <c r="AI7" s="544"/>
      <c r="AJ7" s="545"/>
      <c r="BA7" s="505" t="str">
        <f t="shared" si="0"/>
        <v/>
      </c>
      <c r="BC7" s="80" t="str">
        <f t="shared" si="1"/>
        <v/>
      </c>
      <c r="BD7" s="79" t="str">
        <f t="shared" si="2"/>
        <v/>
      </c>
    </row>
    <row r="8" spans="1:56" ht="18" customHeight="1" x14ac:dyDescent="0.15">
      <c r="A8" s="48">
        <v>4</v>
      </c>
      <c r="B8" s="266"/>
      <c r="C8" s="169"/>
      <c r="D8" s="58"/>
      <c r="E8" s="267"/>
      <c r="F8" s="59"/>
      <c r="G8" s="59"/>
      <c r="H8" s="260"/>
      <c r="I8" s="60"/>
      <c r="J8" s="61"/>
      <c r="K8" s="62"/>
      <c r="L8" s="61"/>
      <c r="M8" s="63"/>
      <c r="N8" s="63" t="s">
        <v>1</v>
      </c>
      <c r="O8" s="63"/>
      <c r="P8" s="24" t="s">
        <v>177</v>
      </c>
      <c r="Q8" s="493"/>
      <c r="R8" s="16"/>
      <c r="S8" s="498"/>
      <c r="T8" s="65"/>
      <c r="U8" s="71"/>
      <c r="V8" s="67"/>
      <c r="W8" s="106"/>
      <c r="X8" s="103"/>
      <c r="Y8" s="498"/>
      <c r="Z8" s="541"/>
      <c r="AA8" s="542"/>
      <c r="AB8" s="543"/>
      <c r="AC8" s="544"/>
      <c r="AD8" s="545"/>
      <c r="AE8" s="498"/>
      <c r="AF8" s="541"/>
      <c r="AG8" s="542"/>
      <c r="AH8" s="543"/>
      <c r="AI8" s="544"/>
      <c r="AJ8" s="545"/>
      <c r="BA8" s="505" t="str">
        <f t="shared" si="0"/>
        <v/>
      </c>
      <c r="BC8" s="80" t="str">
        <f t="shared" si="1"/>
        <v/>
      </c>
      <c r="BD8" s="79" t="str">
        <f t="shared" si="2"/>
        <v/>
      </c>
    </row>
    <row r="9" spans="1:56" ht="18" customHeight="1" x14ac:dyDescent="0.15">
      <c r="A9" s="49">
        <v>5</v>
      </c>
      <c r="B9" s="268"/>
      <c r="C9" s="170"/>
      <c r="D9" s="125"/>
      <c r="E9" s="269"/>
      <c r="F9" s="126"/>
      <c r="G9" s="126"/>
      <c r="H9" s="261"/>
      <c r="I9" s="127"/>
      <c r="J9" s="128"/>
      <c r="K9" s="129"/>
      <c r="L9" s="128"/>
      <c r="M9" s="130"/>
      <c r="N9" s="130" t="s">
        <v>1</v>
      </c>
      <c r="O9" s="130"/>
      <c r="P9" s="17" t="s">
        <v>177</v>
      </c>
      <c r="Q9" s="494"/>
      <c r="R9" s="17"/>
      <c r="S9" s="499"/>
      <c r="T9" s="137"/>
      <c r="U9" s="138"/>
      <c r="V9" s="141"/>
      <c r="W9" s="146"/>
      <c r="X9" s="147"/>
      <c r="Y9" s="499"/>
      <c r="Z9" s="546"/>
      <c r="AA9" s="547"/>
      <c r="AB9" s="548"/>
      <c r="AC9" s="549"/>
      <c r="AD9" s="550"/>
      <c r="AE9" s="499"/>
      <c r="AF9" s="546"/>
      <c r="AG9" s="547"/>
      <c r="AH9" s="548"/>
      <c r="AI9" s="549"/>
      <c r="AJ9" s="550"/>
      <c r="BA9" s="505" t="str">
        <f t="shared" si="0"/>
        <v/>
      </c>
      <c r="BC9" s="80" t="str">
        <f t="shared" si="1"/>
        <v/>
      </c>
      <c r="BD9" s="79" t="str">
        <f t="shared" si="2"/>
        <v/>
      </c>
    </row>
    <row r="10" spans="1:56" ht="18" customHeight="1" x14ac:dyDescent="0.15">
      <c r="A10" s="50">
        <v>6</v>
      </c>
      <c r="B10" s="266"/>
      <c r="C10" s="169"/>
      <c r="D10" s="58"/>
      <c r="E10" s="267"/>
      <c r="F10" s="59"/>
      <c r="G10" s="59"/>
      <c r="H10" s="260"/>
      <c r="I10" s="60"/>
      <c r="J10" s="61"/>
      <c r="K10" s="62"/>
      <c r="L10" s="61"/>
      <c r="M10" s="63"/>
      <c r="N10" s="63" t="s">
        <v>1</v>
      </c>
      <c r="O10" s="63"/>
      <c r="P10" s="16" t="s">
        <v>177</v>
      </c>
      <c r="Q10" s="493"/>
      <c r="R10" s="16"/>
      <c r="S10" s="498"/>
      <c r="T10" s="65"/>
      <c r="U10" s="71"/>
      <c r="V10" s="67"/>
      <c r="W10" s="106"/>
      <c r="X10" s="103"/>
      <c r="Y10" s="498"/>
      <c r="Z10" s="541"/>
      <c r="AA10" s="542"/>
      <c r="AB10" s="543"/>
      <c r="AC10" s="544"/>
      <c r="AD10" s="545"/>
      <c r="AE10" s="498"/>
      <c r="AF10" s="541"/>
      <c r="AG10" s="542"/>
      <c r="AH10" s="543"/>
      <c r="AI10" s="544"/>
      <c r="AJ10" s="545"/>
      <c r="BA10" s="505" t="str">
        <f t="shared" si="0"/>
        <v/>
      </c>
      <c r="BC10" s="80" t="str">
        <f t="shared" si="1"/>
        <v/>
      </c>
      <c r="BD10" s="79" t="str">
        <f t="shared" si="2"/>
        <v/>
      </c>
    </row>
    <row r="11" spans="1:56" ht="18" customHeight="1" x14ac:dyDescent="0.15">
      <c r="A11" s="50">
        <v>7</v>
      </c>
      <c r="B11" s="266"/>
      <c r="C11" s="169"/>
      <c r="D11" s="58"/>
      <c r="E11" s="267"/>
      <c r="F11" s="59"/>
      <c r="G11" s="59"/>
      <c r="H11" s="260"/>
      <c r="I11" s="60"/>
      <c r="J11" s="61"/>
      <c r="K11" s="62"/>
      <c r="L11" s="61"/>
      <c r="M11" s="63"/>
      <c r="N11" s="63" t="s">
        <v>1</v>
      </c>
      <c r="O11" s="63"/>
      <c r="P11" s="16" t="s">
        <v>177</v>
      </c>
      <c r="Q11" s="493"/>
      <c r="R11" s="16"/>
      <c r="S11" s="498"/>
      <c r="T11" s="65"/>
      <c r="U11" s="71"/>
      <c r="V11" s="67"/>
      <c r="W11" s="106"/>
      <c r="X11" s="103"/>
      <c r="Y11" s="498"/>
      <c r="Z11" s="541"/>
      <c r="AA11" s="542"/>
      <c r="AB11" s="543"/>
      <c r="AC11" s="544"/>
      <c r="AD11" s="545"/>
      <c r="AE11" s="498"/>
      <c r="AF11" s="541"/>
      <c r="AG11" s="542"/>
      <c r="AH11" s="543"/>
      <c r="AI11" s="544"/>
      <c r="AJ11" s="545"/>
      <c r="BA11" s="505" t="str">
        <f t="shared" si="0"/>
        <v/>
      </c>
      <c r="BC11" s="80" t="str">
        <f t="shared" si="1"/>
        <v/>
      </c>
      <c r="BD11" s="79" t="str">
        <f t="shared" si="2"/>
        <v/>
      </c>
    </row>
    <row r="12" spans="1:56" ht="18" customHeight="1" x14ac:dyDescent="0.15">
      <c r="A12" s="50">
        <v>8</v>
      </c>
      <c r="B12" s="266"/>
      <c r="C12" s="169"/>
      <c r="D12" s="58"/>
      <c r="E12" s="267"/>
      <c r="F12" s="59"/>
      <c r="G12" s="59"/>
      <c r="H12" s="260"/>
      <c r="I12" s="60"/>
      <c r="J12" s="61"/>
      <c r="K12" s="62"/>
      <c r="L12" s="61"/>
      <c r="M12" s="63"/>
      <c r="N12" s="63" t="s">
        <v>1</v>
      </c>
      <c r="O12" s="63"/>
      <c r="P12" s="16" t="s">
        <v>177</v>
      </c>
      <c r="Q12" s="493"/>
      <c r="R12" s="16"/>
      <c r="S12" s="498"/>
      <c r="T12" s="65"/>
      <c r="U12" s="71"/>
      <c r="V12" s="67"/>
      <c r="W12" s="106"/>
      <c r="X12" s="103"/>
      <c r="Y12" s="498"/>
      <c r="Z12" s="541"/>
      <c r="AA12" s="542"/>
      <c r="AB12" s="543"/>
      <c r="AC12" s="544"/>
      <c r="AD12" s="545"/>
      <c r="AE12" s="498"/>
      <c r="AF12" s="541"/>
      <c r="AG12" s="542"/>
      <c r="AH12" s="543"/>
      <c r="AI12" s="544"/>
      <c r="AJ12" s="545"/>
      <c r="BA12" s="505" t="str">
        <f t="shared" si="0"/>
        <v/>
      </c>
      <c r="BC12" s="80" t="str">
        <f t="shared" si="1"/>
        <v/>
      </c>
      <c r="BD12" s="79" t="str">
        <f t="shared" si="2"/>
        <v/>
      </c>
    </row>
    <row r="13" spans="1:56" ht="18" customHeight="1" x14ac:dyDescent="0.15">
      <c r="A13" s="50">
        <v>9</v>
      </c>
      <c r="B13" s="266"/>
      <c r="C13" s="169"/>
      <c r="D13" s="58"/>
      <c r="E13" s="267"/>
      <c r="F13" s="59"/>
      <c r="G13" s="59"/>
      <c r="H13" s="260"/>
      <c r="I13" s="60"/>
      <c r="J13" s="61"/>
      <c r="K13" s="62"/>
      <c r="L13" s="61"/>
      <c r="M13" s="63"/>
      <c r="N13" s="63" t="s">
        <v>1</v>
      </c>
      <c r="O13" s="63"/>
      <c r="P13" s="16" t="s">
        <v>177</v>
      </c>
      <c r="Q13" s="493"/>
      <c r="R13" s="16"/>
      <c r="S13" s="498"/>
      <c r="T13" s="65"/>
      <c r="U13" s="71"/>
      <c r="V13" s="67"/>
      <c r="W13" s="106"/>
      <c r="X13" s="103"/>
      <c r="Y13" s="498"/>
      <c r="Z13" s="541"/>
      <c r="AA13" s="542"/>
      <c r="AB13" s="543"/>
      <c r="AC13" s="544"/>
      <c r="AD13" s="545"/>
      <c r="AE13" s="498"/>
      <c r="AF13" s="541"/>
      <c r="AG13" s="542"/>
      <c r="AH13" s="543"/>
      <c r="AI13" s="544"/>
      <c r="AJ13" s="545"/>
      <c r="BA13" s="505" t="str">
        <f t="shared" si="0"/>
        <v/>
      </c>
      <c r="BC13" s="80" t="str">
        <f t="shared" si="1"/>
        <v/>
      </c>
      <c r="BD13" s="79" t="str">
        <f t="shared" si="2"/>
        <v/>
      </c>
    </row>
    <row r="14" spans="1:56" ht="18" customHeight="1" thickBot="1" x14ac:dyDescent="0.2">
      <c r="A14" s="51">
        <v>10</v>
      </c>
      <c r="B14" s="270"/>
      <c r="C14" s="171"/>
      <c r="D14" s="131"/>
      <c r="E14" s="271"/>
      <c r="F14" s="132"/>
      <c r="G14" s="132"/>
      <c r="H14" s="262"/>
      <c r="I14" s="133"/>
      <c r="J14" s="134"/>
      <c r="K14" s="135"/>
      <c r="L14" s="134"/>
      <c r="M14" s="136"/>
      <c r="N14" s="136" t="s">
        <v>1</v>
      </c>
      <c r="O14" s="136"/>
      <c r="P14" s="18" t="s">
        <v>177</v>
      </c>
      <c r="Q14" s="495"/>
      <c r="R14" s="18"/>
      <c r="S14" s="500"/>
      <c r="T14" s="139"/>
      <c r="U14" s="140"/>
      <c r="V14" s="142"/>
      <c r="W14" s="148"/>
      <c r="X14" s="149"/>
      <c r="Y14" s="500"/>
      <c r="Z14" s="551"/>
      <c r="AA14" s="552"/>
      <c r="AB14" s="553"/>
      <c r="AC14" s="554"/>
      <c r="AD14" s="555"/>
      <c r="AE14" s="500"/>
      <c r="AF14" s="551"/>
      <c r="AG14" s="552"/>
      <c r="AH14" s="553"/>
      <c r="AI14" s="554"/>
      <c r="AJ14" s="555"/>
      <c r="BA14" s="505" t="str">
        <f t="shared" si="0"/>
        <v/>
      </c>
      <c r="BC14" s="80" t="str">
        <f t="shared" si="1"/>
        <v/>
      </c>
      <c r="BD14" s="79" t="str">
        <f t="shared" si="2"/>
        <v/>
      </c>
    </row>
    <row r="15" spans="1:56" ht="18" customHeight="1" x14ac:dyDescent="0.15">
      <c r="A15" s="50">
        <v>11</v>
      </c>
      <c r="B15" s="266"/>
      <c r="C15" s="169"/>
      <c r="D15" s="58"/>
      <c r="E15" s="267"/>
      <c r="F15" s="59"/>
      <c r="G15" s="59"/>
      <c r="H15" s="260"/>
      <c r="I15" s="60"/>
      <c r="J15" s="61"/>
      <c r="K15" s="62"/>
      <c r="L15" s="61"/>
      <c r="M15" s="63"/>
      <c r="N15" s="63" t="s">
        <v>1</v>
      </c>
      <c r="O15" s="63"/>
      <c r="P15" s="16" t="s">
        <v>177</v>
      </c>
      <c r="Q15" s="493"/>
      <c r="R15" s="16"/>
      <c r="S15" s="498"/>
      <c r="T15" s="65"/>
      <c r="U15" s="71"/>
      <c r="V15" s="67"/>
      <c r="W15" s="106"/>
      <c r="X15" s="103"/>
      <c r="Y15" s="498"/>
      <c r="Z15" s="541"/>
      <c r="AA15" s="542"/>
      <c r="AB15" s="543"/>
      <c r="AC15" s="544"/>
      <c r="AD15" s="545"/>
      <c r="AE15" s="498"/>
      <c r="AF15" s="541"/>
      <c r="AG15" s="542"/>
      <c r="AH15" s="543"/>
      <c r="AI15" s="544"/>
      <c r="AJ15" s="545"/>
      <c r="BA15" s="505" t="str">
        <f t="shared" si="0"/>
        <v/>
      </c>
      <c r="BC15" s="80" t="str">
        <f t="shared" si="1"/>
        <v/>
      </c>
      <c r="BD15" s="79" t="str">
        <f t="shared" si="2"/>
        <v/>
      </c>
    </row>
    <row r="16" spans="1:56" ht="18" customHeight="1" x14ac:dyDescent="0.15">
      <c r="A16" s="50">
        <v>12</v>
      </c>
      <c r="B16" s="266"/>
      <c r="C16" s="169"/>
      <c r="D16" s="58"/>
      <c r="E16" s="267"/>
      <c r="F16" s="59"/>
      <c r="G16" s="59"/>
      <c r="H16" s="260"/>
      <c r="I16" s="60"/>
      <c r="J16" s="61"/>
      <c r="K16" s="62"/>
      <c r="L16" s="61"/>
      <c r="M16" s="63"/>
      <c r="N16" s="63" t="s">
        <v>1</v>
      </c>
      <c r="O16" s="63"/>
      <c r="P16" s="16" t="s">
        <v>177</v>
      </c>
      <c r="Q16" s="493"/>
      <c r="R16" s="16"/>
      <c r="S16" s="498"/>
      <c r="T16" s="65"/>
      <c r="U16" s="71"/>
      <c r="V16" s="67"/>
      <c r="W16" s="106"/>
      <c r="X16" s="103"/>
      <c r="Y16" s="498"/>
      <c r="Z16" s="541"/>
      <c r="AA16" s="542"/>
      <c r="AB16" s="543"/>
      <c r="AC16" s="544"/>
      <c r="AD16" s="545"/>
      <c r="AE16" s="498"/>
      <c r="AF16" s="541"/>
      <c r="AG16" s="542"/>
      <c r="AH16" s="543"/>
      <c r="AI16" s="544"/>
      <c r="AJ16" s="545"/>
      <c r="BA16" s="505" t="str">
        <f t="shared" si="0"/>
        <v/>
      </c>
      <c r="BC16" s="80" t="str">
        <f t="shared" si="1"/>
        <v/>
      </c>
      <c r="BD16" s="79" t="str">
        <f t="shared" si="2"/>
        <v/>
      </c>
    </row>
    <row r="17" spans="1:56" ht="18" customHeight="1" x14ac:dyDescent="0.15">
      <c r="A17" s="50">
        <v>13</v>
      </c>
      <c r="B17" s="266"/>
      <c r="C17" s="169"/>
      <c r="D17" s="58"/>
      <c r="E17" s="267"/>
      <c r="F17" s="59"/>
      <c r="G17" s="59"/>
      <c r="H17" s="260"/>
      <c r="I17" s="60"/>
      <c r="J17" s="61"/>
      <c r="K17" s="62"/>
      <c r="L17" s="61"/>
      <c r="M17" s="63"/>
      <c r="N17" s="63" t="s">
        <v>1</v>
      </c>
      <c r="O17" s="63"/>
      <c r="P17" s="16" t="s">
        <v>177</v>
      </c>
      <c r="Q17" s="493"/>
      <c r="R17" s="16"/>
      <c r="S17" s="498"/>
      <c r="T17" s="65"/>
      <c r="U17" s="71"/>
      <c r="V17" s="67"/>
      <c r="W17" s="106"/>
      <c r="X17" s="103"/>
      <c r="Y17" s="498"/>
      <c r="Z17" s="541"/>
      <c r="AA17" s="542"/>
      <c r="AB17" s="543"/>
      <c r="AC17" s="544"/>
      <c r="AD17" s="545"/>
      <c r="AE17" s="498"/>
      <c r="AF17" s="541"/>
      <c r="AG17" s="542"/>
      <c r="AH17" s="543"/>
      <c r="AI17" s="544"/>
      <c r="AJ17" s="545"/>
      <c r="BA17" s="505" t="str">
        <f t="shared" si="0"/>
        <v/>
      </c>
      <c r="BC17" s="80" t="str">
        <f t="shared" si="1"/>
        <v/>
      </c>
      <c r="BD17" s="79" t="str">
        <f t="shared" si="2"/>
        <v/>
      </c>
    </row>
    <row r="18" spans="1:56" ht="18" customHeight="1" x14ac:dyDescent="0.15">
      <c r="A18" s="50">
        <v>14</v>
      </c>
      <c r="B18" s="266"/>
      <c r="C18" s="169"/>
      <c r="D18" s="58"/>
      <c r="E18" s="267"/>
      <c r="F18" s="59"/>
      <c r="G18" s="59"/>
      <c r="H18" s="260"/>
      <c r="I18" s="60"/>
      <c r="J18" s="61"/>
      <c r="K18" s="62"/>
      <c r="L18" s="61"/>
      <c r="M18" s="63"/>
      <c r="N18" s="63" t="s">
        <v>1</v>
      </c>
      <c r="O18" s="63"/>
      <c r="P18" s="16" t="s">
        <v>177</v>
      </c>
      <c r="Q18" s="493"/>
      <c r="R18" s="16"/>
      <c r="S18" s="498"/>
      <c r="T18" s="65"/>
      <c r="U18" s="71"/>
      <c r="V18" s="67"/>
      <c r="W18" s="106"/>
      <c r="X18" s="103"/>
      <c r="Y18" s="498"/>
      <c r="Z18" s="541"/>
      <c r="AA18" s="542"/>
      <c r="AB18" s="543"/>
      <c r="AC18" s="544"/>
      <c r="AD18" s="545"/>
      <c r="AE18" s="498"/>
      <c r="AF18" s="541"/>
      <c r="AG18" s="542"/>
      <c r="AH18" s="543"/>
      <c r="AI18" s="544"/>
      <c r="AJ18" s="545"/>
      <c r="BA18" s="505" t="str">
        <f t="shared" si="0"/>
        <v/>
      </c>
      <c r="BC18" s="80" t="str">
        <f t="shared" si="1"/>
        <v/>
      </c>
      <c r="BD18" s="79" t="str">
        <f t="shared" si="2"/>
        <v/>
      </c>
    </row>
    <row r="19" spans="1:56" ht="18" customHeight="1" x14ac:dyDescent="0.15">
      <c r="A19" s="49">
        <v>15</v>
      </c>
      <c r="B19" s="268"/>
      <c r="C19" s="170"/>
      <c r="D19" s="125"/>
      <c r="E19" s="269"/>
      <c r="F19" s="126"/>
      <c r="G19" s="126"/>
      <c r="H19" s="261"/>
      <c r="I19" s="127"/>
      <c r="J19" s="128"/>
      <c r="K19" s="129"/>
      <c r="L19" s="128"/>
      <c r="M19" s="130"/>
      <c r="N19" s="130" t="s">
        <v>1</v>
      </c>
      <c r="O19" s="130"/>
      <c r="P19" s="17" t="s">
        <v>177</v>
      </c>
      <c r="Q19" s="494"/>
      <c r="R19" s="17"/>
      <c r="S19" s="499"/>
      <c r="T19" s="137"/>
      <c r="U19" s="138"/>
      <c r="V19" s="141"/>
      <c r="W19" s="146"/>
      <c r="X19" s="147"/>
      <c r="Y19" s="499"/>
      <c r="Z19" s="546"/>
      <c r="AA19" s="547"/>
      <c r="AB19" s="548"/>
      <c r="AC19" s="549"/>
      <c r="AD19" s="550"/>
      <c r="AE19" s="499"/>
      <c r="AF19" s="546"/>
      <c r="AG19" s="547"/>
      <c r="AH19" s="548"/>
      <c r="AI19" s="549"/>
      <c r="AJ19" s="550"/>
      <c r="BA19" s="505" t="str">
        <f t="shared" si="0"/>
        <v/>
      </c>
      <c r="BC19" s="80" t="str">
        <f t="shared" si="1"/>
        <v/>
      </c>
      <c r="BD19" s="79" t="str">
        <f t="shared" si="2"/>
        <v/>
      </c>
    </row>
    <row r="20" spans="1:56" ht="18" customHeight="1" x14ac:dyDescent="0.15">
      <c r="A20" s="50">
        <v>16</v>
      </c>
      <c r="B20" s="266"/>
      <c r="C20" s="169"/>
      <c r="D20" s="58"/>
      <c r="E20" s="267"/>
      <c r="F20" s="59"/>
      <c r="G20" s="59"/>
      <c r="H20" s="260"/>
      <c r="I20" s="60"/>
      <c r="J20" s="61"/>
      <c r="K20" s="62"/>
      <c r="L20" s="61"/>
      <c r="M20" s="63"/>
      <c r="N20" s="63" t="s">
        <v>1</v>
      </c>
      <c r="O20" s="63"/>
      <c r="P20" s="16" t="s">
        <v>177</v>
      </c>
      <c r="Q20" s="493"/>
      <c r="R20" s="16"/>
      <c r="S20" s="498"/>
      <c r="T20" s="65"/>
      <c r="U20" s="71"/>
      <c r="V20" s="67"/>
      <c r="W20" s="106"/>
      <c r="X20" s="103"/>
      <c r="Y20" s="498"/>
      <c r="Z20" s="541"/>
      <c r="AA20" s="542"/>
      <c r="AB20" s="543"/>
      <c r="AC20" s="544"/>
      <c r="AD20" s="545"/>
      <c r="AE20" s="498"/>
      <c r="AF20" s="541"/>
      <c r="AG20" s="542"/>
      <c r="AH20" s="543"/>
      <c r="AI20" s="544"/>
      <c r="AJ20" s="545"/>
      <c r="BA20" s="505" t="str">
        <f t="shared" si="0"/>
        <v/>
      </c>
      <c r="BC20" s="80" t="str">
        <f t="shared" si="1"/>
        <v/>
      </c>
      <c r="BD20" s="79" t="str">
        <f t="shared" si="2"/>
        <v/>
      </c>
    </row>
    <row r="21" spans="1:56" ht="18" customHeight="1" x14ac:dyDescent="0.15">
      <c r="A21" s="50">
        <v>17</v>
      </c>
      <c r="B21" s="266"/>
      <c r="C21" s="169"/>
      <c r="D21" s="58"/>
      <c r="E21" s="267"/>
      <c r="F21" s="59"/>
      <c r="G21" s="59"/>
      <c r="H21" s="260"/>
      <c r="I21" s="60"/>
      <c r="J21" s="61"/>
      <c r="K21" s="62"/>
      <c r="L21" s="61"/>
      <c r="M21" s="63"/>
      <c r="N21" s="63" t="s">
        <v>1</v>
      </c>
      <c r="O21" s="63"/>
      <c r="P21" s="16" t="s">
        <v>177</v>
      </c>
      <c r="Q21" s="493"/>
      <c r="R21" s="16"/>
      <c r="S21" s="498"/>
      <c r="T21" s="65"/>
      <c r="U21" s="71"/>
      <c r="V21" s="67"/>
      <c r="W21" s="106"/>
      <c r="X21" s="103"/>
      <c r="Y21" s="498"/>
      <c r="Z21" s="541"/>
      <c r="AA21" s="542"/>
      <c r="AB21" s="543"/>
      <c r="AC21" s="544"/>
      <c r="AD21" s="545"/>
      <c r="AE21" s="498"/>
      <c r="AF21" s="541"/>
      <c r="AG21" s="542"/>
      <c r="AH21" s="543"/>
      <c r="AI21" s="544"/>
      <c r="AJ21" s="545"/>
      <c r="BA21" s="505" t="str">
        <f t="shared" si="0"/>
        <v/>
      </c>
      <c r="BC21" s="80" t="str">
        <f t="shared" si="1"/>
        <v/>
      </c>
      <c r="BD21" s="79" t="str">
        <f t="shared" si="2"/>
        <v/>
      </c>
    </row>
    <row r="22" spans="1:56" ht="18" customHeight="1" x14ac:dyDescent="0.15">
      <c r="A22" s="50">
        <v>18</v>
      </c>
      <c r="B22" s="266"/>
      <c r="C22" s="169"/>
      <c r="D22" s="58"/>
      <c r="E22" s="267"/>
      <c r="F22" s="59"/>
      <c r="G22" s="59"/>
      <c r="H22" s="260"/>
      <c r="I22" s="60"/>
      <c r="J22" s="61"/>
      <c r="K22" s="62"/>
      <c r="L22" s="61"/>
      <c r="M22" s="63"/>
      <c r="N22" s="63" t="s">
        <v>1</v>
      </c>
      <c r="O22" s="63"/>
      <c r="P22" s="16" t="s">
        <v>177</v>
      </c>
      <c r="Q22" s="493"/>
      <c r="R22" s="16"/>
      <c r="S22" s="498"/>
      <c r="T22" s="65"/>
      <c r="U22" s="71"/>
      <c r="V22" s="67"/>
      <c r="W22" s="106"/>
      <c r="X22" s="103"/>
      <c r="Y22" s="498"/>
      <c r="Z22" s="541"/>
      <c r="AA22" s="542"/>
      <c r="AB22" s="543"/>
      <c r="AC22" s="544"/>
      <c r="AD22" s="545"/>
      <c r="AE22" s="498"/>
      <c r="AF22" s="541"/>
      <c r="AG22" s="542"/>
      <c r="AH22" s="543"/>
      <c r="AI22" s="544"/>
      <c r="AJ22" s="545"/>
      <c r="BA22" s="505" t="str">
        <f t="shared" si="0"/>
        <v/>
      </c>
      <c r="BC22" s="80" t="str">
        <f t="shared" si="1"/>
        <v/>
      </c>
      <c r="BD22" s="79" t="str">
        <f t="shared" si="2"/>
        <v/>
      </c>
    </row>
    <row r="23" spans="1:56" ht="18" customHeight="1" x14ac:dyDescent="0.15">
      <c r="A23" s="50">
        <v>19</v>
      </c>
      <c r="B23" s="266"/>
      <c r="C23" s="169"/>
      <c r="D23" s="58"/>
      <c r="E23" s="267"/>
      <c r="F23" s="59"/>
      <c r="G23" s="59"/>
      <c r="H23" s="260"/>
      <c r="I23" s="60"/>
      <c r="J23" s="61"/>
      <c r="K23" s="62"/>
      <c r="L23" s="61"/>
      <c r="M23" s="63"/>
      <c r="N23" s="63" t="s">
        <v>1</v>
      </c>
      <c r="O23" s="63"/>
      <c r="P23" s="16" t="s">
        <v>177</v>
      </c>
      <c r="Q23" s="493"/>
      <c r="R23" s="16"/>
      <c r="S23" s="498"/>
      <c r="T23" s="65"/>
      <c r="U23" s="71"/>
      <c r="V23" s="67"/>
      <c r="W23" s="106"/>
      <c r="X23" s="103"/>
      <c r="Y23" s="498"/>
      <c r="Z23" s="541"/>
      <c r="AA23" s="542"/>
      <c r="AB23" s="543"/>
      <c r="AC23" s="544"/>
      <c r="AD23" s="545"/>
      <c r="AE23" s="498"/>
      <c r="AF23" s="541"/>
      <c r="AG23" s="542"/>
      <c r="AH23" s="543"/>
      <c r="AI23" s="544"/>
      <c r="AJ23" s="545"/>
      <c r="BA23" s="505" t="str">
        <f t="shared" si="0"/>
        <v/>
      </c>
      <c r="BC23" s="80" t="str">
        <f t="shared" si="1"/>
        <v/>
      </c>
      <c r="BD23" s="79" t="str">
        <f t="shared" si="2"/>
        <v/>
      </c>
    </row>
    <row r="24" spans="1:56" ht="18" customHeight="1" thickBot="1" x14ac:dyDescent="0.2">
      <c r="A24" s="51">
        <v>20</v>
      </c>
      <c r="B24" s="270"/>
      <c r="C24" s="171"/>
      <c r="D24" s="131"/>
      <c r="E24" s="271"/>
      <c r="F24" s="132"/>
      <c r="G24" s="132"/>
      <c r="H24" s="262"/>
      <c r="I24" s="133"/>
      <c r="J24" s="134"/>
      <c r="K24" s="135"/>
      <c r="L24" s="134"/>
      <c r="M24" s="136"/>
      <c r="N24" s="136" t="s">
        <v>1</v>
      </c>
      <c r="O24" s="136"/>
      <c r="P24" s="18" t="s">
        <v>177</v>
      </c>
      <c r="Q24" s="495"/>
      <c r="R24" s="18"/>
      <c r="S24" s="500"/>
      <c r="T24" s="139"/>
      <c r="U24" s="140"/>
      <c r="V24" s="142"/>
      <c r="W24" s="148"/>
      <c r="X24" s="149"/>
      <c r="Y24" s="500"/>
      <c r="Z24" s="551"/>
      <c r="AA24" s="552"/>
      <c r="AB24" s="553"/>
      <c r="AC24" s="554"/>
      <c r="AD24" s="555"/>
      <c r="AE24" s="500"/>
      <c r="AF24" s="551"/>
      <c r="AG24" s="552"/>
      <c r="AH24" s="553"/>
      <c r="AI24" s="554"/>
      <c r="AJ24" s="555"/>
      <c r="BA24" s="505" t="str">
        <f t="shared" si="0"/>
        <v/>
      </c>
      <c r="BC24" s="80" t="str">
        <f t="shared" si="1"/>
        <v/>
      </c>
      <c r="BD24" s="79" t="str">
        <f t="shared" si="2"/>
        <v/>
      </c>
    </row>
    <row r="25" spans="1:56" ht="18" customHeight="1" x14ac:dyDescent="0.15">
      <c r="A25" s="50">
        <v>21</v>
      </c>
      <c r="B25" s="266"/>
      <c r="C25" s="169"/>
      <c r="D25" s="58"/>
      <c r="E25" s="267"/>
      <c r="F25" s="59"/>
      <c r="G25" s="59"/>
      <c r="H25" s="260"/>
      <c r="I25" s="60"/>
      <c r="J25" s="61"/>
      <c r="K25" s="62"/>
      <c r="L25" s="61"/>
      <c r="M25" s="63"/>
      <c r="N25" s="63" t="s">
        <v>1</v>
      </c>
      <c r="O25" s="63"/>
      <c r="P25" s="16" t="s">
        <v>177</v>
      </c>
      <c r="Q25" s="493"/>
      <c r="R25" s="16"/>
      <c r="S25" s="498"/>
      <c r="T25" s="65"/>
      <c r="U25" s="71"/>
      <c r="V25" s="67"/>
      <c r="W25" s="106"/>
      <c r="X25" s="103"/>
      <c r="Y25" s="498"/>
      <c r="Z25" s="541"/>
      <c r="AA25" s="542"/>
      <c r="AB25" s="543"/>
      <c r="AC25" s="544"/>
      <c r="AD25" s="545"/>
      <c r="AE25" s="498"/>
      <c r="AF25" s="541"/>
      <c r="AG25" s="542"/>
      <c r="AH25" s="543"/>
      <c r="AI25" s="544"/>
      <c r="AJ25" s="545"/>
      <c r="BA25" s="505" t="str">
        <f t="shared" si="0"/>
        <v/>
      </c>
      <c r="BC25" s="80" t="str">
        <f t="shared" si="1"/>
        <v/>
      </c>
      <c r="BD25" s="79" t="str">
        <f t="shared" si="2"/>
        <v/>
      </c>
    </row>
    <row r="26" spans="1:56" ht="18" customHeight="1" x14ac:dyDescent="0.15">
      <c r="A26" s="50">
        <v>22</v>
      </c>
      <c r="B26" s="266"/>
      <c r="C26" s="169"/>
      <c r="D26" s="58"/>
      <c r="E26" s="267"/>
      <c r="F26" s="59"/>
      <c r="G26" s="59"/>
      <c r="H26" s="260"/>
      <c r="I26" s="60"/>
      <c r="J26" s="61"/>
      <c r="K26" s="62"/>
      <c r="L26" s="61"/>
      <c r="M26" s="63"/>
      <c r="N26" s="63" t="s">
        <v>1</v>
      </c>
      <c r="O26" s="63"/>
      <c r="P26" s="16" t="s">
        <v>177</v>
      </c>
      <c r="Q26" s="493"/>
      <c r="R26" s="16"/>
      <c r="S26" s="498"/>
      <c r="T26" s="65"/>
      <c r="U26" s="71"/>
      <c r="V26" s="67"/>
      <c r="W26" s="106"/>
      <c r="X26" s="103"/>
      <c r="Y26" s="498"/>
      <c r="Z26" s="541"/>
      <c r="AA26" s="542"/>
      <c r="AB26" s="543"/>
      <c r="AC26" s="544"/>
      <c r="AD26" s="545"/>
      <c r="AE26" s="498"/>
      <c r="AF26" s="541"/>
      <c r="AG26" s="542"/>
      <c r="AH26" s="543"/>
      <c r="AI26" s="544"/>
      <c r="AJ26" s="545"/>
      <c r="BA26" s="505" t="str">
        <f t="shared" si="0"/>
        <v/>
      </c>
      <c r="BC26" s="80" t="str">
        <f t="shared" si="1"/>
        <v/>
      </c>
      <c r="BD26" s="79" t="str">
        <f t="shared" si="2"/>
        <v/>
      </c>
    </row>
    <row r="27" spans="1:56" ht="18" customHeight="1" x14ac:dyDescent="0.15">
      <c r="A27" s="50">
        <v>23</v>
      </c>
      <c r="B27" s="266"/>
      <c r="C27" s="169"/>
      <c r="D27" s="58"/>
      <c r="E27" s="267"/>
      <c r="F27" s="59"/>
      <c r="G27" s="59"/>
      <c r="H27" s="260"/>
      <c r="I27" s="60"/>
      <c r="J27" s="61"/>
      <c r="K27" s="62"/>
      <c r="L27" s="61"/>
      <c r="M27" s="63"/>
      <c r="N27" s="63" t="s">
        <v>1</v>
      </c>
      <c r="O27" s="63"/>
      <c r="P27" s="16" t="s">
        <v>177</v>
      </c>
      <c r="Q27" s="493"/>
      <c r="R27" s="16"/>
      <c r="S27" s="498"/>
      <c r="T27" s="65"/>
      <c r="U27" s="71"/>
      <c r="V27" s="67"/>
      <c r="W27" s="106"/>
      <c r="X27" s="103"/>
      <c r="Y27" s="498"/>
      <c r="Z27" s="541"/>
      <c r="AA27" s="542"/>
      <c r="AB27" s="543"/>
      <c r="AC27" s="544"/>
      <c r="AD27" s="545"/>
      <c r="AE27" s="498"/>
      <c r="AF27" s="541"/>
      <c r="AG27" s="542"/>
      <c r="AH27" s="543"/>
      <c r="AI27" s="544"/>
      <c r="AJ27" s="545"/>
      <c r="BA27" s="505" t="str">
        <f t="shared" si="0"/>
        <v/>
      </c>
      <c r="BC27" s="80" t="str">
        <f t="shared" si="1"/>
        <v/>
      </c>
      <c r="BD27" s="79" t="str">
        <f t="shared" si="2"/>
        <v/>
      </c>
    </row>
    <row r="28" spans="1:56" ht="18" customHeight="1" x14ac:dyDescent="0.15">
      <c r="A28" s="50">
        <v>24</v>
      </c>
      <c r="B28" s="266"/>
      <c r="C28" s="169"/>
      <c r="D28" s="58"/>
      <c r="E28" s="267"/>
      <c r="F28" s="59"/>
      <c r="G28" s="59"/>
      <c r="H28" s="260"/>
      <c r="I28" s="60"/>
      <c r="J28" s="61"/>
      <c r="K28" s="62"/>
      <c r="L28" s="61"/>
      <c r="M28" s="63"/>
      <c r="N28" s="63" t="s">
        <v>1</v>
      </c>
      <c r="O28" s="63"/>
      <c r="P28" s="16" t="s">
        <v>177</v>
      </c>
      <c r="Q28" s="493"/>
      <c r="R28" s="16"/>
      <c r="S28" s="498"/>
      <c r="T28" s="65"/>
      <c r="U28" s="71"/>
      <c r="V28" s="67"/>
      <c r="W28" s="106"/>
      <c r="X28" s="103"/>
      <c r="Y28" s="498"/>
      <c r="Z28" s="541"/>
      <c r="AA28" s="542"/>
      <c r="AB28" s="543"/>
      <c r="AC28" s="544"/>
      <c r="AD28" s="545"/>
      <c r="AE28" s="498"/>
      <c r="AF28" s="541"/>
      <c r="AG28" s="542"/>
      <c r="AH28" s="543"/>
      <c r="AI28" s="544"/>
      <c r="AJ28" s="545"/>
      <c r="BA28" s="505" t="str">
        <f t="shared" si="0"/>
        <v/>
      </c>
      <c r="BC28" s="80" t="str">
        <f t="shared" si="1"/>
        <v/>
      </c>
      <c r="BD28" s="79" t="str">
        <f t="shared" si="2"/>
        <v/>
      </c>
    </row>
    <row r="29" spans="1:56" ht="18" customHeight="1" x14ac:dyDescent="0.15">
      <c r="A29" s="49">
        <v>25</v>
      </c>
      <c r="B29" s="268"/>
      <c r="C29" s="170"/>
      <c r="D29" s="125"/>
      <c r="E29" s="269"/>
      <c r="F29" s="126"/>
      <c r="G29" s="126"/>
      <c r="H29" s="261"/>
      <c r="I29" s="127"/>
      <c r="J29" s="128"/>
      <c r="K29" s="129"/>
      <c r="L29" s="128"/>
      <c r="M29" s="130"/>
      <c r="N29" s="130" t="s">
        <v>1</v>
      </c>
      <c r="O29" s="130"/>
      <c r="P29" s="17" t="s">
        <v>177</v>
      </c>
      <c r="Q29" s="494"/>
      <c r="R29" s="17"/>
      <c r="S29" s="499"/>
      <c r="T29" s="137"/>
      <c r="U29" s="138"/>
      <c r="V29" s="141"/>
      <c r="W29" s="146"/>
      <c r="X29" s="147"/>
      <c r="Y29" s="499"/>
      <c r="Z29" s="546"/>
      <c r="AA29" s="547"/>
      <c r="AB29" s="548"/>
      <c r="AC29" s="549"/>
      <c r="AD29" s="550"/>
      <c r="AE29" s="499"/>
      <c r="AF29" s="546"/>
      <c r="AG29" s="547"/>
      <c r="AH29" s="548"/>
      <c r="AI29" s="549"/>
      <c r="AJ29" s="550"/>
      <c r="BA29" s="505" t="str">
        <f t="shared" si="0"/>
        <v/>
      </c>
      <c r="BC29" s="80" t="str">
        <f t="shared" si="1"/>
        <v/>
      </c>
      <c r="BD29" s="79" t="str">
        <f t="shared" si="2"/>
        <v/>
      </c>
    </row>
    <row r="30" spans="1:56" ht="18" customHeight="1" x14ac:dyDescent="0.15">
      <c r="A30" s="50">
        <v>26</v>
      </c>
      <c r="B30" s="266"/>
      <c r="C30" s="169"/>
      <c r="D30" s="58"/>
      <c r="E30" s="267"/>
      <c r="F30" s="59"/>
      <c r="G30" s="59"/>
      <c r="H30" s="260"/>
      <c r="I30" s="60"/>
      <c r="J30" s="61"/>
      <c r="K30" s="62"/>
      <c r="L30" s="61"/>
      <c r="M30" s="63"/>
      <c r="N30" s="63" t="s">
        <v>1</v>
      </c>
      <c r="O30" s="63"/>
      <c r="P30" s="16" t="s">
        <v>177</v>
      </c>
      <c r="Q30" s="493"/>
      <c r="R30" s="16"/>
      <c r="S30" s="498"/>
      <c r="T30" s="65"/>
      <c r="U30" s="71"/>
      <c r="V30" s="67"/>
      <c r="W30" s="106"/>
      <c r="X30" s="103"/>
      <c r="Y30" s="498"/>
      <c r="Z30" s="541"/>
      <c r="AA30" s="542"/>
      <c r="AB30" s="543"/>
      <c r="AC30" s="544"/>
      <c r="AD30" s="545"/>
      <c r="AE30" s="498"/>
      <c r="AF30" s="541"/>
      <c r="AG30" s="542"/>
      <c r="AH30" s="543"/>
      <c r="AI30" s="544"/>
      <c r="AJ30" s="545"/>
      <c r="BA30" s="505" t="str">
        <f t="shared" si="0"/>
        <v/>
      </c>
      <c r="BC30" s="80" t="str">
        <f t="shared" si="1"/>
        <v/>
      </c>
      <c r="BD30" s="79" t="str">
        <f t="shared" si="2"/>
        <v/>
      </c>
    </row>
    <row r="31" spans="1:56" ht="18" customHeight="1" x14ac:dyDescent="0.15">
      <c r="A31" s="50">
        <v>27</v>
      </c>
      <c r="B31" s="266"/>
      <c r="C31" s="169"/>
      <c r="D31" s="58"/>
      <c r="E31" s="267"/>
      <c r="F31" s="59"/>
      <c r="G31" s="59"/>
      <c r="H31" s="260"/>
      <c r="I31" s="60"/>
      <c r="J31" s="61"/>
      <c r="K31" s="62"/>
      <c r="L31" s="61"/>
      <c r="M31" s="63"/>
      <c r="N31" s="63" t="s">
        <v>1</v>
      </c>
      <c r="O31" s="63"/>
      <c r="P31" s="16" t="s">
        <v>177</v>
      </c>
      <c r="Q31" s="493"/>
      <c r="R31" s="16"/>
      <c r="S31" s="498"/>
      <c r="T31" s="65"/>
      <c r="U31" s="71"/>
      <c r="V31" s="67"/>
      <c r="W31" s="106"/>
      <c r="X31" s="103"/>
      <c r="Y31" s="498"/>
      <c r="Z31" s="541"/>
      <c r="AA31" s="542"/>
      <c r="AB31" s="543"/>
      <c r="AC31" s="544"/>
      <c r="AD31" s="545"/>
      <c r="AE31" s="498"/>
      <c r="AF31" s="541"/>
      <c r="AG31" s="542"/>
      <c r="AH31" s="543"/>
      <c r="AI31" s="544"/>
      <c r="AJ31" s="545"/>
      <c r="BA31" s="505" t="str">
        <f t="shared" si="0"/>
        <v/>
      </c>
      <c r="BC31" s="80" t="str">
        <f t="shared" si="1"/>
        <v/>
      </c>
      <c r="BD31" s="79" t="str">
        <f t="shared" si="2"/>
        <v/>
      </c>
    </row>
    <row r="32" spans="1:56" ht="18" customHeight="1" x14ac:dyDescent="0.15">
      <c r="A32" s="50">
        <v>28</v>
      </c>
      <c r="B32" s="266"/>
      <c r="C32" s="169"/>
      <c r="D32" s="58"/>
      <c r="E32" s="267"/>
      <c r="F32" s="59"/>
      <c r="G32" s="59"/>
      <c r="H32" s="260"/>
      <c r="I32" s="60"/>
      <c r="J32" s="61"/>
      <c r="K32" s="62"/>
      <c r="L32" s="61"/>
      <c r="M32" s="63"/>
      <c r="N32" s="63" t="s">
        <v>1</v>
      </c>
      <c r="O32" s="63"/>
      <c r="P32" s="16" t="s">
        <v>177</v>
      </c>
      <c r="Q32" s="493"/>
      <c r="R32" s="16"/>
      <c r="S32" s="498"/>
      <c r="T32" s="65"/>
      <c r="U32" s="71"/>
      <c r="V32" s="67"/>
      <c r="W32" s="106"/>
      <c r="X32" s="103"/>
      <c r="Y32" s="498"/>
      <c r="Z32" s="541"/>
      <c r="AA32" s="542"/>
      <c r="AB32" s="543"/>
      <c r="AC32" s="544"/>
      <c r="AD32" s="545"/>
      <c r="AE32" s="498"/>
      <c r="AF32" s="541"/>
      <c r="AG32" s="542"/>
      <c r="AH32" s="543"/>
      <c r="AI32" s="544"/>
      <c r="AJ32" s="545"/>
      <c r="BA32" s="505" t="str">
        <f t="shared" si="0"/>
        <v/>
      </c>
      <c r="BC32" s="80" t="str">
        <f t="shared" si="1"/>
        <v/>
      </c>
      <c r="BD32" s="79" t="str">
        <f t="shared" si="2"/>
        <v/>
      </c>
    </row>
    <row r="33" spans="1:56" ht="18" customHeight="1" x14ac:dyDescent="0.15">
      <c r="A33" s="50">
        <v>29</v>
      </c>
      <c r="B33" s="266"/>
      <c r="C33" s="169"/>
      <c r="D33" s="58"/>
      <c r="E33" s="267"/>
      <c r="F33" s="59"/>
      <c r="G33" s="59"/>
      <c r="H33" s="260"/>
      <c r="I33" s="60"/>
      <c r="J33" s="61"/>
      <c r="K33" s="62"/>
      <c r="L33" s="61"/>
      <c r="M33" s="63"/>
      <c r="N33" s="63" t="s">
        <v>1</v>
      </c>
      <c r="O33" s="63"/>
      <c r="P33" s="16" t="s">
        <v>177</v>
      </c>
      <c r="Q33" s="493"/>
      <c r="R33" s="16"/>
      <c r="S33" s="498"/>
      <c r="T33" s="65"/>
      <c r="U33" s="71"/>
      <c r="V33" s="67"/>
      <c r="W33" s="106"/>
      <c r="X33" s="103"/>
      <c r="Y33" s="498"/>
      <c r="Z33" s="541"/>
      <c r="AA33" s="542"/>
      <c r="AB33" s="543"/>
      <c r="AC33" s="544"/>
      <c r="AD33" s="545"/>
      <c r="AE33" s="498"/>
      <c r="AF33" s="541"/>
      <c r="AG33" s="542"/>
      <c r="AH33" s="543"/>
      <c r="AI33" s="544"/>
      <c r="AJ33" s="545"/>
      <c r="BA33" s="505" t="str">
        <f t="shared" si="0"/>
        <v/>
      </c>
      <c r="BC33" s="80" t="str">
        <f t="shared" si="1"/>
        <v/>
      </c>
      <c r="BD33" s="79" t="str">
        <f t="shared" si="2"/>
        <v/>
      </c>
    </row>
    <row r="34" spans="1:56" ht="18" customHeight="1" thickBot="1" x14ac:dyDescent="0.2">
      <c r="A34" s="51">
        <v>30</v>
      </c>
      <c r="B34" s="270"/>
      <c r="C34" s="171"/>
      <c r="D34" s="131"/>
      <c r="E34" s="271"/>
      <c r="F34" s="132"/>
      <c r="G34" s="132"/>
      <c r="H34" s="262"/>
      <c r="I34" s="133"/>
      <c r="J34" s="134"/>
      <c r="K34" s="135"/>
      <c r="L34" s="134"/>
      <c r="M34" s="136"/>
      <c r="N34" s="136" t="s">
        <v>1</v>
      </c>
      <c r="O34" s="136"/>
      <c r="P34" s="18" t="s">
        <v>177</v>
      </c>
      <c r="Q34" s="495"/>
      <c r="R34" s="18"/>
      <c r="S34" s="500"/>
      <c r="T34" s="139"/>
      <c r="U34" s="140"/>
      <c r="V34" s="142"/>
      <c r="W34" s="148"/>
      <c r="X34" s="149"/>
      <c r="Y34" s="500"/>
      <c r="Z34" s="551"/>
      <c r="AA34" s="552"/>
      <c r="AB34" s="553"/>
      <c r="AC34" s="554"/>
      <c r="AD34" s="555"/>
      <c r="AE34" s="500"/>
      <c r="AF34" s="551"/>
      <c r="AG34" s="552"/>
      <c r="AH34" s="553"/>
      <c r="AI34" s="554"/>
      <c r="AJ34" s="555"/>
      <c r="BA34" s="505" t="str">
        <f t="shared" si="0"/>
        <v/>
      </c>
      <c r="BC34" s="80" t="str">
        <f t="shared" si="1"/>
        <v/>
      </c>
      <c r="BD34" s="79" t="str">
        <f t="shared" si="2"/>
        <v/>
      </c>
    </row>
    <row r="35" spans="1:56" ht="18" customHeight="1" x14ac:dyDescent="0.15">
      <c r="A35" s="50">
        <v>31</v>
      </c>
      <c r="B35" s="266"/>
      <c r="C35" s="169"/>
      <c r="D35" s="58"/>
      <c r="E35" s="267"/>
      <c r="F35" s="59"/>
      <c r="G35" s="59"/>
      <c r="H35" s="260"/>
      <c r="I35" s="60"/>
      <c r="J35" s="61"/>
      <c r="K35" s="62"/>
      <c r="L35" s="61"/>
      <c r="M35" s="63"/>
      <c r="N35" s="63" t="s">
        <v>1</v>
      </c>
      <c r="O35" s="63"/>
      <c r="P35" s="16" t="s">
        <v>177</v>
      </c>
      <c r="Q35" s="493"/>
      <c r="R35" s="16"/>
      <c r="S35" s="498"/>
      <c r="T35" s="65"/>
      <c r="U35" s="71"/>
      <c r="V35" s="67"/>
      <c r="W35" s="106"/>
      <c r="X35" s="103"/>
      <c r="Y35" s="498"/>
      <c r="Z35" s="541"/>
      <c r="AA35" s="542"/>
      <c r="AB35" s="543"/>
      <c r="AC35" s="544"/>
      <c r="AD35" s="545"/>
      <c r="AE35" s="498"/>
      <c r="AF35" s="541"/>
      <c r="AG35" s="542"/>
      <c r="AH35" s="543"/>
      <c r="AI35" s="544"/>
      <c r="AJ35" s="545"/>
      <c r="BA35" s="505" t="str">
        <f t="shared" si="0"/>
        <v/>
      </c>
      <c r="BC35" s="80" t="str">
        <f t="shared" si="1"/>
        <v/>
      </c>
      <c r="BD35" s="79" t="str">
        <f t="shared" si="2"/>
        <v/>
      </c>
    </row>
    <row r="36" spans="1:56" ht="18" customHeight="1" x14ac:dyDescent="0.15">
      <c r="A36" s="50">
        <v>32</v>
      </c>
      <c r="B36" s="266"/>
      <c r="C36" s="169"/>
      <c r="D36" s="58"/>
      <c r="E36" s="267"/>
      <c r="F36" s="59"/>
      <c r="G36" s="59"/>
      <c r="H36" s="260"/>
      <c r="I36" s="60"/>
      <c r="J36" s="61"/>
      <c r="K36" s="62"/>
      <c r="L36" s="61"/>
      <c r="M36" s="63"/>
      <c r="N36" s="63" t="s">
        <v>1</v>
      </c>
      <c r="O36" s="63"/>
      <c r="P36" s="16" t="s">
        <v>177</v>
      </c>
      <c r="Q36" s="493"/>
      <c r="R36" s="16"/>
      <c r="S36" s="498"/>
      <c r="T36" s="65"/>
      <c r="U36" s="71"/>
      <c r="V36" s="67"/>
      <c r="W36" s="106"/>
      <c r="X36" s="103"/>
      <c r="Y36" s="498"/>
      <c r="Z36" s="541"/>
      <c r="AA36" s="542"/>
      <c r="AB36" s="543"/>
      <c r="AC36" s="544"/>
      <c r="AD36" s="545"/>
      <c r="AE36" s="498"/>
      <c r="AF36" s="541"/>
      <c r="AG36" s="542"/>
      <c r="AH36" s="543"/>
      <c r="AI36" s="544"/>
      <c r="AJ36" s="545"/>
      <c r="BA36" s="505" t="str">
        <f t="shared" si="0"/>
        <v/>
      </c>
      <c r="BC36" s="80" t="str">
        <f t="shared" si="1"/>
        <v/>
      </c>
      <c r="BD36" s="79" t="str">
        <f t="shared" si="2"/>
        <v/>
      </c>
    </row>
    <row r="37" spans="1:56" ht="18" customHeight="1" x14ac:dyDescent="0.15">
      <c r="A37" s="50">
        <v>33</v>
      </c>
      <c r="B37" s="266"/>
      <c r="C37" s="169"/>
      <c r="D37" s="58"/>
      <c r="E37" s="267"/>
      <c r="F37" s="59"/>
      <c r="G37" s="59"/>
      <c r="H37" s="260"/>
      <c r="I37" s="60"/>
      <c r="J37" s="61"/>
      <c r="K37" s="62"/>
      <c r="L37" s="61"/>
      <c r="M37" s="63"/>
      <c r="N37" s="63" t="s">
        <v>1</v>
      </c>
      <c r="O37" s="63"/>
      <c r="P37" s="16" t="s">
        <v>177</v>
      </c>
      <c r="Q37" s="493"/>
      <c r="R37" s="16"/>
      <c r="S37" s="498"/>
      <c r="T37" s="65"/>
      <c r="U37" s="71"/>
      <c r="V37" s="67"/>
      <c r="W37" s="106"/>
      <c r="X37" s="103"/>
      <c r="Y37" s="498"/>
      <c r="Z37" s="541"/>
      <c r="AA37" s="542"/>
      <c r="AB37" s="543"/>
      <c r="AC37" s="544"/>
      <c r="AD37" s="545"/>
      <c r="AE37" s="498"/>
      <c r="AF37" s="541"/>
      <c r="AG37" s="542"/>
      <c r="AH37" s="543"/>
      <c r="AI37" s="544"/>
      <c r="AJ37" s="545"/>
      <c r="BA37" s="505" t="str">
        <f t="shared" si="0"/>
        <v/>
      </c>
      <c r="BC37" s="80" t="str">
        <f t="shared" si="1"/>
        <v/>
      </c>
      <c r="BD37" s="79" t="str">
        <f t="shared" si="2"/>
        <v/>
      </c>
    </row>
    <row r="38" spans="1:56" ht="18" customHeight="1" x14ac:dyDescent="0.15">
      <c r="A38" s="50">
        <v>34</v>
      </c>
      <c r="B38" s="266"/>
      <c r="C38" s="169"/>
      <c r="D38" s="58"/>
      <c r="E38" s="267"/>
      <c r="F38" s="59"/>
      <c r="G38" s="59"/>
      <c r="H38" s="260"/>
      <c r="I38" s="60"/>
      <c r="J38" s="61"/>
      <c r="K38" s="62"/>
      <c r="L38" s="61"/>
      <c r="M38" s="63"/>
      <c r="N38" s="63" t="s">
        <v>1</v>
      </c>
      <c r="O38" s="63"/>
      <c r="P38" s="16" t="s">
        <v>177</v>
      </c>
      <c r="Q38" s="493"/>
      <c r="R38" s="16"/>
      <c r="S38" s="498"/>
      <c r="T38" s="65"/>
      <c r="U38" s="71"/>
      <c r="V38" s="67"/>
      <c r="W38" s="106"/>
      <c r="X38" s="103"/>
      <c r="Y38" s="498"/>
      <c r="Z38" s="541"/>
      <c r="AA38" s="542"/>
      <c r="AB38" s="543"/>
      <c r="AC38" s="544"/>
      <c r="AD38" s="545"/>
      <c r="AE38" s="498"/>
      <c r="AF38" s="541"/>
      <c r="AG38" s="542"/>
      <c r="AH38" s="543"/>
      <c r="AI38" s="544"/>
      <c r="AJ38" s="545"/>
      <c r="BA38" s="505" t="str">
        <f t="shared" si="0"/>
        <v/>
      </c>
      <c r="BC38" s="80" t="str">
        <f t="shared" si="1"/>
        <v/>
      </c>
      <c r="BD38" s="79" t="str">
        <f t="shared" si="2"/>
        <v/>
      </c>
    </row>
    <row r="39" spans="1:56" ht="18" customHeight="1" x14ac:dyDescent="0.15">
      <c r="A39" s="49">
        <v>35</v>
      </c>
      <c r="B39" s="268"/>
      <c r="C39" s="170"/>
      <c r="D39" s="125"/>
      <c r="E39" s="269"/>
      <c r="F39" s="126"/>
      <c r="G39" s="126"/>
      <c r="H39" s="261"/>
      <c r="I39" s="127"/>
      <c r="J39" s="128"/>
      <c r="K39" s="129"/>
      <c r="L39" s="128"/>
      <c r="M39" s="130"/>
      <c r="N39" s="130" t="s">
        <v>1</v>
      </c>
      <c r="O39" s="130"/>
      <c r="P39" s="17" t="s">
        <v>177</v>
      </c>
      <c r="Q39" s="494"/>
      <c r="R39" s="17"/>
      <c r="S39" s="499"/>
      <c r="T39" s="137"/>
      <c r="U39" s="138"/>
      <c r="V39" s="141"/>
      <c r="W39" s="146"/>
      <c r="X39" s="147"/>
      <c r="Y39" s="499"/>
      <c r="Z39" s="546"/>
      <c r="AA39" s="547"/>
      <c r="AB39" s="548"/>
      <c r="AC39" s="549"/>
      <c r="AD39" s="550"/>
      <c r="AE39" s="499"/>
      <c r="AF39" s="546"/>
      <c r="AG39" s="547"/>
      <c r="AH39" s="548"/>
      <c r="AI39" s="549"/>
      <c r="AJ39" s="550"/>
      <c r="BA39" s="505" t="str">
        <f t="shared" si="0"/>
        <v/>
      </c>
      <c r="BC39" s="80" t="str">
        <f t="shared" si="1"/>
        <v/>
      </c>
      <c r="BD39" s="79" t="str">
        <f t="shared" si="2"/>
        <v/>
      </c>
    </row>
    <row r="40" spans="1:56" ht="18" customHeight="1" x14ac:dyDescent="0.15">
      <c r="A40" s="50">
        <v>36</v>
      </c>
      <c r="B40" s="266"/>
      <c r="C40" s="169"/>
      <c r="D40" s="58"/>
      <c r="E40" s="267"/>
      <c r="F40" s="59"/>
      <c r="G40" s="59"/>
      <c r="H40" s="260"/>
      <c r="I40" s="60"/>
      <c r="J40" s="61"/>
      <c r="K40" s="62"/>
      <c r="L40" s="61"/>
      <c r="M40" s="63"/>
      <c r="N40" s="63" t="s">
        <v>1</v>
      </c>
      <c r="O40" s="63"/>
      <c r="P40" s="16" t="s">
        <v>177</v>
      </c>
      <c r="Q40" s="493"/>
      <c r="R40" s="16"/>
      <c r="S40" s="498"/>
      <c r="T40" s="65"/>
      <c r="U40" s="71"/>
      <c r="V40" s="67"/>
      <c r="W40" s="106"/>
      <c r="X40" s="103"/>
      <c r="Y40" s="498"/>
      <c r="Z40" s="541"/>
      <c r="AA40" s="542"/>
      <c r="AB40" s="543"/>
      <c r="AC40" s="544"/>
      <c r="AD40" s="545"/>
      <c r="AE40" s="498"/>
      <c r="AF40" s="541"/>
      <c r="AG40" s="542"/>
      <c r="AH40" s="543"/>
      <c r="AI40" s="544"/>
      <c r="AJ40" s="545"/>
      <c r="BA40" s="505" t="str">
        <f t="shared" si="0"/>
        <v/>
      </c>
      <c r="BC40" s="80" t="str">
        <f t="shared" si="1"/>
        <v/>
      </c>
      <c r="BD40" s="79" t="str">
        <f t="shared" si="2"/>
        <v/>
      </c>
    </row>
    <row r="41" spans="1:56" ht="18" customHeight="1" x14ac:dyDescent="0.15">
      <c r="A41" s="50">
        <v>37</v>
      </c>
      <c r="B41" s="266"/>
      <c r="C41" s="169"/>
      <c r="D41" s="58"/>
      <c r="E41" s="267"/>
      <c r="F41" s="59"/>
      <c r="G41" s="59"/>
      <c r="H41" s="260"/>
      <c r="I41" s="60"/>
      <c r="J41" s="61"/>
      <c r="K41" s="62"/>
      <c r="L41" s="61"/>
      <c r="M41" s="63"/>
      <c r="N41" s="63" t="s">
        <v>1</v>
      </c>
      <c r="O41" s="63"/>
      <c r="P41" s="16" t="s">
        <v>177</v>
      </c>
      <c r="Q41" s="493"/>
      <c r="R41" s="16"/>
      <c r="S41" s="498"/>
      <c r="T41" s="65"/>
      <c r="U41" s="71"/>
      <c r="V41" s="67"/>
      <c r="W41" s="106"/>
      <c r="X41" s="103"/>
      <c r="Y41" s="498"/>
      <c r="Z41" s="541"/>
      <c r="AA41" s="542"/>
      <c r="AB41" s="543"/>
      <c r="AC41" s="544"/>
      <c r="AD41" s="545"/>
      <c r="AE41" s="498"/>
      <c r="AF41" s="541"/>
      <c r="AG41" s="542"/>
      <c r="AH41" s="543"/>
      <c r="AI41" s="544"/>
      <c r="AJ41" s="545"/>
      <c r="BA41" s="505" t="str">
        <f t="shared" si="0"/>
        <v/>
      </c>
      <c r="BC41" s="80" t="str">
        <f t="shared" si="1"/>
        <v/>
      </c>
      <c r="BD41" s="79" t="str">
        <f t="shared" si="2"/>
        <v/>
      </c>
    </row>
    <row r="42" spans="1:56" ht="18" customHeight="1" x14ac:dyDescent="0.15">
      <c r="A42" s="50">
        <v>38</v>
      </c>
      <c r="B42" s="266"/>
      <c r="C42" s="169"/>
      <c r="D42" s="58"/>
      <c r="E42" s="267"/>
      <c r="F42" s="59"/>
      <c r="G42" s="59"/>
      <c r="H42" s="260"/>
      <c r="I42" s="60"/>
      <c r="J42" s="61"/>
      <c r="K42" s="62"/>
      <c r="L42" s="61"/>
      <c r="M42" s="63"/>
      <c r="N42" s="63" t="s">
        <v>1</v>
      </c>
      <c r="O42" s="63"/>
      <c r="P42" s="16" t="s">
        <v>177</v>
      </c>
      <c r="Q42" s="493"/>
      <c r="R42" s="16"/>
      <c r="S42" s="498"/>
      <c r="T42" s="65"/>
      <c r="U42" s="71"/>
      <c r="V42" s="67"/>
      <c r="W42" s="106"/>
      <c r="X42" s="103"/>
      <c r="Y42" s="498"/>
      <c r="Z42" s="541"/>
      <c r="AA42" s="542"/>
      <c r="AB42" s="543"/>
      <c r="AC42" s="544"/>
      <c r="AD42" s="545"/>
      <c r="AE42" s="498"/>
      <c r="AF42" s="541"/>
      <c r="AG42" s="542"/>
      <c r="AH42" s="543"/>
      <c r="AI42" s="544"/>
      <c r="AJ42" s="545"/>
      <c r="BA42" s="505" t="str">
        <f t="shared" si="0"/>
        <v/>
      </c>
      <c r="BC42" s="80" t="str">
        <f t="shared" si="1"/>
        <v/>
      </c>
      <c r="BD42" s="79" t="str">
        <f t="shared" si="2"/>
        <v/>
      </c>
    </row>
    <row r="43" spans="1:56" ht="18" customHeight="1" x14ac:dyDescent="0.15">
      <c r="A43" s="50">
        <v>39</v>
      </c>
      <c r="B43" s="266"/>
      <c r="C43" s="169"/>
      <c r="D43" s="58"/>
      <c r="E43" s="267"/>
      <c r="F43" s="59"/>
      <c r="G43" s="59"/>
      <c r="H43" s="260"/>
      <c r="I43" s="60"/>
      <c r="J43" s="61"/>
      <c r="K43" s="62"/>
      <c r="L43" s="61"/>
      <c r="M43" s="63"/>
      <c r="N43" s="63" t="s">
        <v>1</v>
      </c>
      <c r="O43" s="63"/>
      <c r="P43" s="16" t="s">
        <v>177</v>
      </c>
      <c r="Q43" s="493"/>
      <c r="R43" s="16"/>
      <c r="S43" s="498"/>
      <c r="T43" s="65"/>
      <c r="U43" s="71"/>
      <c r="V43" s="67"/>
      <c r="W43" s="106"/>
      <c r="X43" s="103"/>
      <c r="Y43" s="498"/>
      <c r="Z43" s="541"/>
      <c r="AA43" s="542"/>
      <c r="AB43" s="543"/>
      <c r="AC43" s="544"/>
      <c r="AD43" s="545"/>
      <c r="AE43" s="498"/>
      <c r="AF43" s="541"/>
      <c r="AG43" s="542"/>
      <c r="AH43" s="543"/>
      <c r="AI43" s="544"/>
      <c r="AJ43" s="545"/>
      <c r="BA43" s="505" t="str">
        <f t="shared" si="0"/>
        <v/>
      </c>
      <c r="BC43" s="80" t="str">
        <f t="shared" si="1"/>
        <v/>
      </c>
      <c r="BD43" s="79" t="str">
        <f t="shared" si="2"/>
        <v/>
      </c>
    </row>
    <row r="44" spans="1:56" ht="18" customHeight="1" thickBot="1" x14ac:dyDescent="0.2">
      <c r="A44" s="51">
        <v>40</v>
      </c>
      <c r="B44" s="270"/>
      <c r="C44" s="171"/>
      <c r="D44" s="131"/>
      <c r="E44" s="271"/>
      <c r="F44" s="132"/>
      <c r="G44" s="132"/>
      <c r="H44" s="262"/>
      <c r="I44" s="133"/>
      <c r="J44" s="134"/>
      <c r="K44" s="135"/>
      <c r="L44" s="134"/>
      <c r="M44" s="136"/>
      <c r="N44" s="136" t="s">
        <v>1</v>
      </c>
      <c r="O44" s="136"/>
      <c r="P44" s="18" t="s">
        <v>177</v>
      </c>
      <c r="Q44" s="495"/>
      <c r="R44" s="18"/>
      <c r="S44" s="500"/>
      <c r="T44" s="139"/>
      <c r="U44" s="140"/>
      <c r="V44" s="142"/>
      <c r="W44" s="148"/>
      <c r="X44" s="149"/>
      <c r="Y44" s="500"/>
      <c r="Z44" s="551"/>
      <c r="AA44" s="552"/>
      <c r="AB44" s="553"/>
      <c r="AC44" s="554"/>
      <c r="AD44" s="555"/>
      <c r="AE44" s="500"/>
      <c r="AF44" s="551"/>
      <c r="AG44" s="552"/>
      <c r="AH44" s="553"/>
      <c r="AI44" s="554"/>
      <c r="AJ44" s="555"/>
      <c r="BA44" s="505" t="str">
        <f t="shared" si="0"/>
        <v/>
      </c>
      <c r="BC44" s="80" t="str">
        <f t="shared" si="1"/>
        <v/>
      </c>
      <c r="BD44" s="79" t="str">
        <f t="shared" si="2"/>
        <v/>
      </c>
    </row>
    <row r="45" spans="1:56" ht="18" customHeight="1" x14ac:dyDescent="0.15">
      <c r="A45" s="50">
        <v>41</v>
      </c>
      <c r="B45" s="266"/>
      <c r="C45" s="169"/>
      <c r="D45" s="58"/>
      <c r="E45" s="267"/>
      <c r="F45" s="59"/>
      <c r="G45" s="59"/>
      <c r="H45" s="260"/>
      <c r="I45" s="60"/>
      <c r="J45" s="61"/>
      <c r="K45" s="62"/>
      <c r="L45" s="61"/>
      <c r="M45" s="63"/>
      <c r="N45" s="63" t="s">
        <v>1</v>
      </c>
      <c r="O45" s="63"/>
      <c r="P45" s="16" t="s">
        <v>177</v>
      </c>
      <c r="Q45" s="493"/>
      <c r="R45" s="16"/>
      <c r="S45" s="498"/>
      <c r="T45" s="65"/>
      <c r="U45" s="71"/>
      <c r="V45" s="67"/>
      <c r="W45" s="106"/>
      <c r="X45" s="103"/>
      <c r="Y45" s="498"/>
      <c r="Z45" s="541"/>
      <c r="AA45" s="542"/>
      <c r="AB45" s="543"/>
      <c r="AC45" s="544"/>
      <c r="AD45" s="545"/>
      <c r="AE45" s="498"/>
      <c r="AF45" s="541"/>
      <c r="AG45" s="542"/>
      <c r="AH45" s="543"/>
      <c r="AI45" s="544"/>
      <c r="AJ45" s="545"/>
      <c r="BA45" s="505" t="str">
        <f t="shared" si="0"/>
        <v/>
      </c>
      <c r="BC45" s="80" t="str">
        <f t="shared" si="1"/>
        <v/>
      </c>
      <c r="BD45" s="79" t="str">
        <f t="shared" si="2"/>
        <v/>
      </c>
    </row>
    <row r="46" spans="1:56" ht="18" customHeight="1" x14ac:dyDescent="0.15">
      <c r="A46" s="50">
        <v>42</v>
      </c>
      <c r="B46" s="266"/>
      <c r="C46" s="169"/>
      <c r="D46" s="58"/>
      <c r="E46" s="267"/>
      <c r="F46" s="59"/>
      <c r="G46" s="59"/>
      <c r="H46" s="260"/>
      <c r="I46" s="60"/>
      <c r="J46" s="61"/>
      <c r="K46" s="62"/>
      <c r="L46" s="61"/>
      <c r="M46" s="63"/>
      <c r="N46" s="63" t="s">
        <v>1</v>
      </c>
      <c r="O46" s="63"/>
      <c r="P46" s="16" t="s">
        <v>177</v>
      </c>
      <c r="Q46" s="493"/>
      <c r="R46" s="16"/>
      <c r="S46" s="498"/>
      <c r="T46" s="65"/>
      <c r="U46" s="71"/>
      <c r="V46" s="67"/>
      <c r="W46" s="106"/>
      <c r="X46" s="103"/>
      <c r="Y46" s="498"/>
      <c r="Z46" s="541"/>
      <c r="AA46" s="542"/>
      <c r="AB46" s="543"/>
      <c r="AC46" s="544"/>
      <c r="AD46" s="545"/>
      <c r="AE46" s="498"/>
      <c r="AF46" s="541"/>
      <c r="AG46" s="542"/>
      <c r="AH46" s="543"/>
      <c r="AI46" s="544"/>
      <c r="AJ46" s="545"/>
      <c r="BA46" s="505" t="str">
        <f t="shared" si="0"/>
        <v/>
      </c>
      <c r="BC46" s="80" t="str">
        <f t="shared" si="1"/>
        <v/>
      </c>
      <c r="BD46" s="79" t="str">
        <f t="shared" si="2"/>
        <v/>
      </c>
    </row>
    <row r="47" spans="1:56" ht="18" customHeight="1" x14ac:dyDescent="0.15">
      <c r="A47" s="50">
        <v>43</v>
      </c>
      <c r="B47" s="266"/>
      <c r="C47" s="169"/>
      <c r="D47" s="58"/>
      <c r="E47" s="267"/>
      <c r="F47" s="59"/>
      <c r="G47" s="59"/>
      <c r="H47" s="260"/>
      <c r="I47" s="60"/>
      <c r="J47" s="61"/>
      <c r="K47" s="62"/>
      <c r="L47" s="61"/>
      <c r="M47" s="63"/>
      <c r="N47" s="63" t="s">
        <v>1</v>
      </c>
      <c r="O47" s="63"/>
      <c r="P47" s="16" t="s">
        <v>177</v>
      </c>
      <c r="Q47" s="493"/>
      <c r="R47" s="16"/>
      <c r="S47" s="498"/>
      <c r="T47" s="65"/>
      <c r="U47" s="71"/>
      <c r="V47" s="67"/>
      <c r="W47" s="106"/>
      <c r="X47" s="103"/>
      <c r="Y47" s="498"/>
      <c r="Z47" s="541"/>
      <c r="AA47" s="542"/>
      <c r="AB47" s="543"/>
      <c r="AC47" s="544"/>
      <c r="AD47" s="545"/>
      <c r="AE47" s="498"/>
      <c r="AF47" s="541"/>
      <c r="AG47" s="542"/>
      <c r="AH47" s="543"/>
      <c r="AI47" s="544"/>
      <c r="AJ47" s="545"/>
      <c r="BA47" s="505" t="str">
        <f t="shared" si="0"/>
        <v/>
      </c>
      <c r="BC47" s="80" t="str">
        <f t="shared" si="1"/>
        <v/>
      </c>
      <c r="BD47" s="79" t="str">
        <f t="shared" si="2"/>
        <v/>
      </c>
    </row>
    <row r="48" spans="1:56" ht="18" customHeight="1" x14ac:dyDescent="0.15">
      <c r="A48" s="50">
        <v>44</v>
      </c>
      <c r="B48" s="266"/>
      <c r="C48" s="169"/>
      <c r="D48" s="58"/>
      <c r="E48" s="267"/>
      <c r="F48" s="59"/>
      <c r="G48" s="59"/>
      <c r="H48" s="260"/>
      <c r="I48" s="60"/>
      <c r="J48" s="61"/>
      <c r="K48" s="62"/>
      <c r="L48" s="61"/>
      <c r="M48" s="63"/>
      <c r="N48" s="63" t="s">
        <v>1</v>
      </c>
      <c r="O48" s="63"/>
      <c r="P48" s="16" t="s">
        <v>177</v>
      </c>
      <c r="Q48" s="493"/>
      <c r="R48" s="16"/>
      <c r="S48" s="498"/>
      <c r="T48" s="65"/>
      <c r="U48" s="71"/>
      <c r="V48" s="67"/>
      <c r="W48" s="106"/>
      <c r="X48" s="103"/>
      <c r="Y48" s="498"/>
      <c r="Z48" s="541"/>
      <c r="AA48" s="542"/>
      <c r="AB48" s="543"/>
      <c r="AC48" s="544"/>
      <c r="AD48" s="545"/>
      <c r="AE48" s="498"/>
      <c r="AF48" s="541"/>
      <c r="AG48" s="542"/>
      <c r="AH48" s="543"/>
      <c r="AI48" s="544"/>
      <c r="AJ48" s="545"/>
      <c r="BA48" s="505" t="str">
        <f t="shared" si="0"/>
        <v/>
      </c>
      <c r="BC48" s="80" t="str">
        <f t="shared" si="1"/>
        <v/>
      </c>
      <c r="BD48" s="79" t="str">
        <f t="shared" si="2"/>
        <v/>
      </c>
    </row>
    <row r="49" spans="1:56" ht="18" customHeight="1" x14ac:dyDescent="0.15">
      <c r="A49" s="49">
        <v>45</v>
      </c>
      <c r="B49" s="268"/>
      <c r="C49" s="170"/>
      <c r="D49" s="125"/>
      <c r="E49" s="269"/>
      <c r="F49" s="126"/>
      <c r="G49" s="126"/>
      <c r="H49" s="261"/>
      <c r="I49" s="127"/>
      <c r="J49" s="128"/>
      <c r="K49" s="129"/>
      <c r="L49" s="128"/>
      <c r="M49" s="130"/>
      <c r="N49" s="130" t="s">
        <v>1</v>
      </c>
      <c r="O49" s="130"/>
      <c r="P49" s="17" t="s">
        <v>177</v>
      </c>
      <c r="Q49" s="494"/>
      <c r="R49" s="17"/>
      <c r="S49" s="499"/>
      <c r="T49" s="137"/>
      <c r="U49" s="138"/>
      <c r="V49" s="141"/>
      <c r="W49" s="146"/>
      <c r="X49" s="147"/>
      <c r="Y49" s="499"/>
      <c r="Z49" s="546"/>
      <c r="AA49" s="547"/>
      <c r="AB49" s="548"/>
      <c r="AC49" s="549"/>
      <c r="AD49" s="550"/>
      <c r="AE49" s="499"/>
      <c r="AF49" s="546"/>
      <c r="AG49" s="547"/>
      <c r="AH49" s="548"/>
      <c r="AI49" s="549"/>
      <c r="AJ49" s="550"/>
      <c r="BA49" s="505" t="str">
        <f t="shared" si="0"/>
        <v/>
      </c>
      <c r="BC49" s="80" t="str">
        <f t="shared" si="1"/>
        <v/>
      </c>
      <c r="BD49" s="79" t="str">
        <f t="shared" si="2"/>
        <v/>
      </c>
    </row>
    <row r="50" spans="1:56" ht="18" customHeight="1" x14ac:dyDescent="0.15">
      <c r="A50" s="50">
        <v>46</v>
      </c>
      <c r="B50" s="266"/>
      <c r="C50" s="169"/>
      <c r="D50" s="58"/>
      <c r="E50" s="267"/>
      <c r="F50" s="59"/>
      <c r="G50" s="59"/>
      <c r="H50" s="260"/>
      <c r="I50" s="60"/>
      <c r="J50" s="61"/>
      <c r="K50" s="62"/>
      <c r="L50" s="61"/>
      <c r="M50" s="63"/>
      <c r="N50" s="63" t="s">
        <v>1</v>
      </c>
      <c r="O50" s="63"/>
      <c r="P50" s="16" t="s">
        <v>177</v>
      </c>
      <c r="Q50" s="493"/>
      <c r="R50" s="16"/>
      <c r="S50" s="498"/>
      <c r="T50" s="65"/>
      <c r="U50" s="71"/>
      <c r="V50" s="67"/>
      <c r="W50" s="106"/>
      <c r="X50" s="103"/>
      <c r="Y50" s="498"/>
      <c r="Z50" s="541"/>
      <c r="AA50" s="542"/>
      <c r="AB50" s="543"/>
      <c r="AC50" s="544"/>
      <c r="AD50" s="545"/>
      <c r="AE50" s="498"/>
      <c r="AF50" s="541"/>
      <c r="AG50" s="542"/>
      <c r="AH50" s="543"/>
      <c r="AI50" s="544"/>
      <c r="AJ50" s="545"/>
      <c r="BA50" s="505" t="str">
        <f t="shared" si="0"/>
        <v/>
      </c>
      <c r="BC50" s="80" t="str">
        <f t="shared" si="1"/>
        <v/>
      </c>
      <c r="BD50" s="79" t="str">
        <f t="shared" si="2"/>
        <v/>
      </c>
    </row>
    <row r="51" spans="1:56" ht="18" customHeight="1" x14ac:dyDescent="0.15">
      <c r="A51" s="50">
        <v>47</v>
      </c>
      <c r="B51" s="266"/>
      <c r="C51" s="169"/>
      <c r="D51" s="58"/>
      <c r="E51" s="267"/>
      <c r="F51" s="59"/>
      <c r="G51" s="59"/>
      <c r="H51" s="260"/>
      <c r="I51" s="60"/>
      <c r="J51" s="61"/>
      <c r="K51" s="62"/>
      <c r="L51" s="61"/>
      <c r="M51" s="63"/>
      <c r="N51" s="63" t="s">
        <v>1</v>
      </c>
      <c r="O51" s="63"/>
      <c r="P51" s="16" t="s">
        <v>177</v>
      </c>
      <c r="Q51" s="493"/>
      <c r="R51" s="16"/>
      <c r="S51" s="498"/>
      <c r="T51" s="65"/>
      <c r="U51" s="71"/>
      <c r="V51" s="67"/>
      <c r="W51" s="106"/>
      <c r="X51" s="103"/>
      <c r="Y51" s="498"/>
      <c r="Z51" s="541"/>
      <c r="AA51" s="542"/>
      <c r="AB51" s="543"/>
      <c r="AC51" s="544"/>
      <c r="AD51" s="545"/>
      <c r="AE51" s="498"/>
      <c r="AF51" s="541"/>
      <c r="AG51" s="542"/>
      <c r="AH51" s="543"/>
      <c r="AI51" s="544"/>
      <c r="AJ51" s="545"/>
      <c r="BA51" s="505" t="str">
        <f t="shared" si="0"/>
        <v/>
      </c>
      <c r="BC51" s="80" t="str">
        <f t="shared" si="1"/>
        <v/>
      </c>
      <c r="BD51" s="79" t="str">
        <f t="shared" si="2"/>
        <v/>
      </c>
    </row>
    <row r="52" spans="1:56" ht="18" customHeight="1" x14ac:dyDescent="0.15">
      <c r="A52" s="50">
        <v>48</v>
      </c>
      <c r="B52" s="266"/>
      <c r="C52" s="169"/>
      <c r="D52" s="58"/>
      <c r="E52" s="267"/>
      <c r="F52" s="59"/>
      <c r="G52" s="59"/>
      <c r="H52" s="260"/>
      <c r="I52" s="60"/>
      <c r="J52" s="61"/>
      <c r="K52" s="62"/>
      <c r="L52" s="61"/>
      <c r="M52" s="63"/>
      <c r="N52" s="63" t="s">
        <v>1</v>
      </c>
      <c r="O52" s="63"/>
      <c r="P52" s="16" t="s">
        <v>177</v>
      </c>
      <c r="Q52" s="493"/>
      <c r="R52" s="16"/>
      <c r="S52" s="498"/>
      <c r="T52" s="65"/>
      <c r="U52" s="71"/>
      <c r="V52" s="67"/>
      <c r="W52" s="106"/>
      <c r="X52" s="103"/>
      <c r="Y52" s="498"/>
      <c r="Z52" s="541"/>
      <c r="AA52" s="542"/>
      <c r="AB52" s="543"/>
      <c r="AC52" s="544"/>
      <c r="AD52" s="545"/>
      <c r="AE52" s="498"/>
      <c r="AF52" s="541"/>
      <c r="AG52" s="542"/>
      <c r="AH52" s="543"/>
      <c r="AI52" s="544"/>
      <c r="AJ52" s="545"/>
      <c r="BA52" s="505" t="str">
        <f t="shared" si="0"/>
        <v/>
      </c>
      <c r="BC52" s="80" t="str">
        <f t="shared" si="1"/>
        <v/>
      </c>
      <c r="BD52" s="79" t="str">
        <f t="shared" si="2"/>
        <v/>
      </c>
    </row>
    <row r="53" spans="1:56" ht="18" customHeight="1" x14ac:dyDescent="0.15">
      <c r="A53" s="50">
        <v>49</v>
      </c>
      <c r="B53" s="266"/>
      <c r="C53" s="169"/>
      <c r="D53" s="58"/>
      <c r="E53" s="267"/>
      <c r="F53" s="59"/>
      <c r="G53" s="59"/>
      <c r="H53" s="260"/>
      <c r="I53" s="60"/>
      <c r="J53" s="61"/>
      <c r="K53" s="62"/>
      <c r="L53" s="61"/>
      <c r="M53" s="63"/>
      <c r="N53" s="63" t="s">
        <v>1</v>
      </c>
      <c r="O53" s="63"/>
      <c r="P53" s="16" t="s">
        <v>177</v>
      </c>
      <c r="Q53" s="493"/>
      <c r="R53" s="16"/>
      <c r="S53" s="498"/>
      <c r="T53" s="65"/>
      <c r="U53" s="71"/>
      <c r="V53" s="67"/>
      <c r="W53" s="106"/>
      <c r="X53" s="103"/>
      <c r="Y53" s="498"/>
      <c r="Z53" s="541"/>
      <c r="AA53" s="542"/>
      <c r="AB53" s="543"/>
      <c r="AC53" s="544"/>
      <c r="AD53" s="545"/>
      <c r="AE53" s="498"/>
      <c r="AF53" s="541"/>
      <c r="AG53" s="542"/>
      <c r="AH53" s="543"/>
      <c r="AI53" s="544"/>
      <c r="AJ53" s="545"/>
      <c r="BA53" s="505" t="str">
        <f t="shared" si="0"/>
        <v/>
      </c>
      <c r="BC53" s="80" t="str">
        <f t="shared" si="1"/>
        <v/>
      </c>
      <c r="BD53" s="79" t="str">
        <f t="shared" si="2"/>
        <v/>
      </c>
    </row>
    <row r="54" spans="1:56" ht="18" customHeight="1" thickBot="1" x14ac:dyDescent="0.2">
      <c r="A54" s="51">
        <v>50</v>
      </c>
      <c r="B54" s="270"/>
      <c r="C54" s="171"/>
      <c r="D54" s="131"/>
      <c r="E54" s="271"/>
      <c r="F54" s="132"/>
      <c r="G54" s="132"/>
      <c r="H54" s="262"/>
      <c r="I54" s="133"/>
      <c r="J54" s="134"/>
      <c r="K54" s="135"/>
      <c r="L54" s="134"/>
      <c r="M54" s="136"/>
      <c r="N54" s="136" t="s">
        <v>1</v>
      </c>
      <c r="O54" s="136"/>
      <c r="P54" s="18" t="s">
        <v>177</v>
      </c>
      <c r="Q54" s="495"/>
      <c r="R54" s="18"/>
      <c r="S54" s="500"/>
      <c r="T54" s="139"/>
      <c r="U54" s="140"/>
      <c r="V54" s="142"/>
      <c r="W54" s="148"/>
      <c r="X54" s="149"/>
      <c r="Y54" s="500"/>
      <c r="Z54" s="551"/>
      <c r="AA54" s="552"/>
      <c r="AB54" s="553"/>
      <c r="AC54" s="554"/>
      <c r="AD54" s="555"/>
      <c r="AE54" s="500"/>
      <c r="AF54" s="551"/>
      <c r="AG54" s="552"/>
      <c r="AH54" s="553"/>
      <c r="AI54" s="554"/>
      <c r="AJ54" s="555"/>
      <c r="BA54" s="505" t="str">
        <f t="shared" si="0"/>
        <v/>
      </c>
      <c r="BC54" s="80" t="str">
        <f t="shared" si="1"/>
        <v/>
      </c>
      <c r="BD54" s="79" t="str">
        <f t="shared" si="2"/>
        <v/>
      </c>
    </row>
    <row r="55" spans="1:56" ht="18" customHeight="1" x14ac:dyDescent="0.15">
      <c r="A55" s="50">
        <v>51</v>
      </c>
      <c r="B55" s="266"/>
      <c r="C55" s="169"/>
      <c r="D55" s="58"/>
      <c r="E55" s="267"/>
      <c r="F55" s="59"/>
      <c r="G55" s="59"/>
      <c r="H55" s="260"/>
      <c r="I55" s="60"/>
      <c r="J55" s="61"/>
      <c r="K55" s="62"/>
      <c r="L55" s="61"/>
      <c r="M55" s="63"/>
      <c r="N55" s="63" t="s">
        <v>1</v>
      </c>
      <c r="O55" s="63"/>
      <c r="P55" s="16" t="s">
        <v>177</v>
      </c>
      <c r="Q55" s="493"/>
      <c r="R55" s="16"/>
      <c r="S55" s="498"/>
      <c r="T55" s="65"/>
      <c r="U55" s="71"/>
      <c r="V55" s="67"/>
      <c r="W55" s="106"/>
      <c r="X55" s="103"/>
      <c r="Y55" s="498"/>
      <c r="Z55" s="541"/>
      <c r="AA55" s="542"/>
      <c r="AB55" s="543"/>
      <c r="AC55" s="544"/>
      <c r="AD55" s="545"/>
      <c r="AE55" s="498"/>
      <c r="AF55" s="541"/>
      <c r="AG55" s="542"/>
      <c r="AH55" s="543"/>
      <c r="AI55" s="544"/>
      <c r="AJ55" s="545"/>
      <c r="BA55" s="505" t="str">
        <f t="shared" si="0"/>
        <v/>
      </c>
      <c r="BC55" s="80" t="str">
        <f t="shared" si="1"/>
        <v/>
      </c>
      <c r="BD55" s="79" t="str">
        <f t="shared" si="2"/>
        <v/>
      </c>
    </row>
    <row r="56" spans="1:56" ht="18" customHeight="1" x14ac:dyDescent="0.15">
      <c r="A56" s="50">
        <v>52</v>
      </c>
      <c r="B56" s="266"/>
      <c r="C56" s="169"/>
      <c r="D56" s="58"/>
      <c r="E56" s="267"/>
      <c r="F56" s="59"/>
      <c r="G56" s="59"/>
      <c r="H56" s="260"/>
      <c r="I56" s="60"/>
      <c r="J56" s="61"/>
      <c r="K56" s="62"/>
      <c r="L56" s="61"/>
      <c r="M56" s="63"/>
      <c r="N56" s="63" t="s">
        <v>1</v>
      </c>
      <c r="O56" s="63"/>
      <c r="P56" s="16" t="s">
        <v>177</v>
      </c>
      <c r="Q56" s="493"/>
      <c r="R56" s="16"/>
      <c r="S56" s="498"/>
      <c r="T56" s="65"/>
      <c r="U56" s="71"/>
      <c r="V56" s="67"/>
      <c r="W56" s="106"/>
      <c r="X56" s="103"/>
      <c r="Y56" s="498"/>
      <c r="Z56" s="541"/>
      <c r="AA56" s="542"/>
      <c r="AB56" s="543"/>
      <c r="AC56" s="544"/>
      <c r="AD56" s="545"/>
      <c r="AE56" s="498"/>
      <c r="AF56" s="541"/>
      <c r="AG56" s="542"/>
      <c r="AH56" s="543"/>
      <c r="AI56" s="544"/>
      <c r="AJ56" s="545"/>
      <c r="BA56" s="505" t="str">
        <f t="shared" si="0"/>
        <v/>
      </c>
      <c r="BC56" s="80" t="str">
        <f t="shared" si="1"/>
        <v/>
      </c>
      <c r="BD56" s="79" t="str">
        <f t="shared" si="2"/>
        <v/>
      </c>
    </row>
    <row r="57" spans="1:56" ht="18" customHeight="1" x14ac:dyDescent="0.15">
      <c r="A57" s="50">
        <v>53</v>
      </c>
      <c r="B57" s="266"/>
      <c r="C57" s="169"/>
      <c r="D57" s="58"/>
      <c r="E57" s="267"/>
      <c r="F57" s="59"/>
      <c r="G57" s="59"/>
      <c r="H57" s="260"/>
      <c r="I57" s="60"/>
      <c r="J57" s="61"/>
      <c r="K57" s="62"/>
      <c r="L57" s="61"/>
      <c r="M57" s="63"/>
      <c r="N57" s="63" t="s">
        <v>1</v>
      </c>
      <c r="O57" s="63"/>
      <c r="P57" s="16" t="s">
        <v>177</v>
      </c>
      <c r="Q57" s="493"/>
      <c r="R57" s="16"/>
      <c r="S57" s="498"/>
      <c r="T57" s="65"/>
      <c r="U57" s="71"/>
      <c r="V57" s="67"/>
      <c r="W57" s="106"/>
      <c r="X57" s="103"/>
      <c r="Y57" s="498"/>
      <c r="Z57" s="541"/>
      <c r="AA57" s="542"/>
      <c r="AB57" s="543"/>
      <c r="AC57" s="544"/>
      <c r="AD57" s="545"/>
      <c r="AE57" s="498"/>
      <c r="AF57" s="541"/>
      <c r="AG57" s="542"/>
      <c r="AH57" s="543"/>
      <c r="AI57" s="544"/>
      <c r="AJ57" s="545"/>
      <c r="BA57" s="505" t="str">
        <f t="shared" si="0"/>
        <v/>
      </c>
      <c r="BC57" s="80" t="str">
        <f t="shared" si="1"/>
        <v/>
      </c>
      <c r="BD57" s="79" t="str">
        <f t="shared" si="2"/>
        <v/>
      </c>
    </row>
    <row r="58" spans="1:56" ht="18" customHeight="1" x14ac:dyDescent="0.15">
      <c r="A58" s="50">
        <v>54</v>
      </c>
      <c r="B58" s="266"/>
      <c r="C58" s="169"/>
      <c r="D58" s="58"/>
      <c r="E58" s="267"/>
      <c r="F58" s="59"/>
      <c r="G58" s="59"/>
      <c r="H58" s="260"/>
      <c r="I58" s="60"/>
      <c r="J58" s="61"/>
      <c r="K58" s="62"/>
      <c r="L58" s="61"/>
      <c r="M58" s="63"/>
      <c r="N58" s="63" t="s">
        <v>1</v>
      </c>
      <c r="O58" s="63"/>
      <c r="P58" s="16" t="s">
        <v>177</v>
      </c>
      <c r="Q58" s="493"/>
      <c r="R58" s="16"/>
      <c r="S58" s="498"/>
      <c r="T58" s="65"/>
      <c r="U58" s="71"/>
      <c r="V58" s="67"/>
      <c r="W58" s="106"/>
      <c r="X58" s="103"/>
      <c r="Y58" s="498"/>
      <c r="Z58" s="541"/>
      <c r="AA58" s="542"/>
      <c r="AB58" s="543"/>
      <c r="AC58" s="544"/>
      <c r="AD58" s="545"/>
      <c r="AE58" s="498"/>
      <c r="AF58" s="541"/>
      <c r="AG58" s="542"/>
      <c r="AH58" s="543"/>
      <c r="AI58" s="544"/>
      <c r="AJ58" s="545"/>
      <c r="BA58" s="505" t="str">
        <f t="shared" si="0"/>
        <v/>
      </c>
      <c r="BC58" s="80" t="str">
        <f t="shared" si="1"/>
        <v/>
      </c>
      <c r="BD58" s="79" t="str">
        <f t="shared" si="2"/>
        <v/>
      </c>
    </row>
    <row r="59" spans="1:56" ht="18" customHeight="1" x14ac:dyDescent="0.15">
      <c r="A59" s="49">
        <v>55</v>
      </c>
      <c r="B59" s="268"/>
      <c r="C59" s="170"/>
      <c r="D59" s="125"/>
      <c r="E59" s="269"/>
      <c r="F59" s="126"/>
      <c r="G59" s="126"/>
      <c r="H59" s="261"/>
      <c r="I59" s="127"/>
      <c r="J59" s="128"/>
      <c r="K59" s="129"/>
      <c r="L59" s="128"/>
      <c r="M59" s="130"/>
      <c r="N59" s="130" t="s">
        <v>1</v>
      </c>
      <c r="O59" s="130"/>
      <c r="P59" s="17" t="s">
        <v>177</v>
      </c>
      <c r="Q59" s="494"/>
      <c r="R59" s="17"/>
      <c r="S59" s="499"/>
      <c r="T59" s="137"/>
      <c r="U59" s="138"/>
      <c r="V59" s="141"/>
      <c r="W59" s="146"/>
      <c r="X59" s="147"/>
      <c r="Y59" s="499"/>
      <c r="Z59" s="546"/>
      <c r="AA59" s="547"/>
      <c r="AB59" s="548"/>
      <c r="AC59" s="549"/>
      <c r="AD59" s="550"/>
      <c r="AE59" s="499"/>
      <c r="AF59" s="546"/>
      <c r="AG59" s="547"/>
      <c r="AH59" s="548"/>
      <c r="AI59" s="549"/>
      <c r="AJ59" s="550"/>
      <c r="BA59" s="505" t="str">
        <f t="shared" si="0"/>
        <v/>
      </c>
      <c r="BC59" s="80" t="str">
        <f t="shared" si="1"/>
        <v/>
      </c>
      <c r="BD59" s="79" t="str">
        <f t="shared" si="2"/>
        <v/>
      </c>
    </row>
    <row r="60" spans="1:56" ht="18" customHeight="1" x14ac:dyDescent="0.15">
      <c r="A60" s="50">
        <v>56</v>
      </c>
      <c r="B60" s="266"/>
      <c r="C60" s="169"/>
      <c r="D60" s="58"/>
      <c r="E60" s="267"/>
      <c r="F60" s="59"/>
      <c r="G60" s="59"/>
      <c r="H60" s="260"/>
      <c r="I60" s="60"/>
      <c r="J60" s="61"/>
      <c r="K60" s="62"/>
      <c r="L60" s="61"/>
      <c r="M60" s="63"/>
      <c r="N60" s="63" t="s">
        <v>1</v>
      </c>
      <c r="O60" s="63"/>
      <c r="P60" s="16" t="s">
        <v>177</v>
      </c>
      <c r="Q60" s="493"/>
      <c r="R60" s="16"/>
      <c r="S60" s="498"/>
      <c r="T60" s="65"/>
      <c r="U60" s="71"/>
      <c r="V60" s="67"/>
      <c r="W60" s="106"/>
      <c r="X60" s="103"/>
      <c r="Y60" s="498"/>
      <c r="Z60" s="541"/>
      <c r="AA60" s="542"/>
      <c r="AB60" s="543"/>
      <c r="AC60" s="544"/>
      <c r="AD60" s="545"/>
      <c r="AE60" s="498"/>
      <c r="AF60" s="541"/>
      <c r="AG60" s="542"/>
      <c r="AH60" s="543"/>
      <c r="AI60" s="544"/>
      <c r="AJ60" s="545"/>
      <c r="BA60" s="505" t="str">
        <f t="shared" si="0"/>
        <v/>
      </c>
      <c r="BC60" s="80" t="str">
        <f t="shared" si="1"/>
        <v/>
      </c>
      <c r="BD60" s="79" t="str">
        <f t="shared" si="2"/>
        <v/>
      </c>
    </row>
    <row r="61" spans="1:56" ht="18" customHeight="1" x14ac:dyDescent="0.15">
      <c r="A61" s="50">
        <v>57</v>
      </c>
      <c r="B61" s="266"/>
      <c r="C61" s="169"/>
      <c r="D61" s="58"/>
      <c r="E61" s="267"/>
      <c r="F61" s="59"/>
      <c r="G61" s="59"/>
      <c r="H61" s="260"/>
      <c r="I61" s="60"/>
      <c r="J61" s="61"/>
      <c r="K61" s="62"/>
      <c r="L61" s="61"/>
      <c r="M61" s="63"/>
      <c r="N61" s="63" t="s">
        <v>1</v>
      </c>
      <c r="O61" s="63"/>
      <c r="P61" s="16" t="s">
        <v>177</v>
      </c>
      <c r="Q61" s="493"/>
      <c r="R61" s="16"/>
      <c r="S61" s="498"/>
      <c r="T61" s="65"/>
      <c r="U61" s="71"/>
      <c r="V61" s="67"/>
      <c r="W61" s="106"/>
      <c r="X61" s="103"/>
      <c r="Y61" s="498"/>
      <c r="Z61" s="541"/>
      <c r="AA61" s="542"/>
      <c r="AB61" s="543"/>
      <c r="AC61" s="544"/>
      <c r="AD61" s="545"/>
      <c r="AE61" s="498"/>
      <c r="AF61" s="541"/>
      <c r="AG61" s="542"/>
      <c r="AH61" s="543"/>
      <c r="AI61" s="544"/>
      <c r="AJ61" s="545"/>
      <c r="BA61" s="505" t="str">
        <f t="shared" si="0"/>
        <v/>
      </c>
      <c r="BC61" s="80" t="str">
        <f t="shared" si="1"/>
        <v/>
      </c>
      <c r="BD61" s="79" t="str">
        <f t="shared" si="2"/>
        <v/>
      </c>
    </row>
    <row r="62" spans="1:56" ht="18" customHeight="1" x14ac:dyDescent="0.15">
      <c r="A62" s="50">
        <v>58</v>
      </c>
      <c r="B62" s="266"/>
      <c r="C62" s="169"/>
      <c r="D62" s="58"/>
      <c r="E62" s="267"/>
      <c r="F62" s="59"/>
      <c r="G62" s="59"/>
      <c r="H62" s="260"/>
      <c r="I62" s="60"/>
      <c r="J62" s="61"/>
      <c r="K62" s="62"/>
      <c r="L62" s="61"/>
      <c r="M62" s="63"/>
      <c r="N62" s="63" t="s">
        <v>1</v>
      </c>
      <c r="O62" s="63"/>
      <c r="P62" s="16" t="s">
        <v>177</v>
      </c>
      <c r="Q62" s="493"/>
      <c r="R62" s="16"/>
      <c r="S62" s="498"/>
      <c r="T62" s="65"/>
      <c r="U62" s="71"/>
      <c r="V62" s="67"/>
      <c r="W62" s="106"/>
      <c r="X62" s="103"/>
      <c r="Y62" s="498"/>
      <c r="Z62" s="541"/>
      <c r="AA62" s="542"/>
      <c r="AB62" s="543"/>
      <c r="AC62" s="544"/>
      <c r="AD62" s="545"/>
      <c r="AE62" s="498"/>
      <c r="AF62" s="541"/>
      <c r="AG62" s="542"/>
      <c r="AH62" s="543"/>
      <c r="AI62" s="544"/>
      <c r="AJ62" s="545"/>
      <c r="BA62" s="505" t="str">
        <f t="shared" si="0"/>
        <v/>
      </c>
      <c r="BC62" s="80" t="str">
        <f t="shared" si="1"/>
        <v/>
      </c>
      <c r="BD62" s="79" t="str">
        <f t="shared" si="2"/>
        <v/>
      </c>
    </row>
    <row r="63" spans="1:56" ht="18" customHeight="1" x14ac:dyDescent="0.15">
      <c r="A63" s="50">
        <v>59</v>
      </c>
      <c r="B63" s="266"/>
      <c r="C63" s="169"/>
      <c r="D63" s="58"/>
      <c r="E63" s="267"/>
      <c r="F63" s="59"/>
      <c r="G63" s="59"/>
      <c r="H63" s="260"/>
      <c r="I63" s="60"/>
      <c r="J63" s="61"/>
      <c r="K63" s="62"/>
      <c r="L63" s="61"/>
      <c r="M63" s="63"/>
      <c r="N63" s="63" t="s">
        <v>1</v>
      </c>
      <c r="O63" s="63"/>
      <c r="P63" s="16" t="s">
        <v>177</v>
      </c>
      <c r="Q63" s="493"/>
      <c r="R63" s="16"/>
      <c r="S63" s="498"/>
      <c r="T63" s="65"/>
      <c r="U63" s="71"/>
      <c r="V63" s="67"/>
      <c r="W63" s="106"/>
      <c r="X63" s="103"/>
      <c r="Y63" s="498"/>
      <c r="Z63" s="541"/>
      <c r="AA63" s="542"/>
      <c r="AB63" s="543"/>
      <c r="AC63" s="544"/>
      <c r="AD63" s="545"/>
      <c r="AE63" s="498"/>
      <c r="AF63" s="541"/>
      <c r="AG63" s="542"/>
      <c r="AH63" s="543"/>
      <c r="AI63" s="544"/>
      <c r="AJ63" s="545"/>
      <c r="BA63" s="505" t="str">
        <f t="shared" si="0"/>
        <v/>
      </c>
      <c r="BC63" s="80" t="str">
        <f t="shared" si="1"/>
        <v/>
      </c>
      <c r="BD63" s="79" t="str">
        <f t="shared" si="2"/>
        <v/>
      </c>
    </row>
    <row r="64" spans="1:56" ht="18" customHeight="1" thickBot="1" x14ac:dyDescent="0.2">
      <c r="A64" s="51">
        <v>60</v>
      </c>
      <c r="B64" s="270"/>
      <c r="C64" s="171"/>
      <c r="D64" s="131"/>
      <c r="E64" s="271"/>
      <c r="F64" s="132"/>
      <c r="G64" s="132"/>
      <c r="H64" s="262"/>
      <c r="I64" s="133"/>
      <c r="J64" s="134"/>
      <c r="K64" s="135"/>
      <c r="L64" s="134"/>
      <c r="M64" s="136"/>
      <c r="N64" s="136" t="s">
        <v>1</v>
      </c>
      <c r="O64" s="136"/>
      <c r="P64" s="18" t="s">
        <v>177</v>
      </c>
      <c r="Q64" s="495"/>
      <c r="R64" s="18"/>
      <c r="S64" s="500"/>
      <c r="T64" s="139"/>
      <c r="U64" s="140"/>
      <c r="V64" s="142"/>
      <c r="W64" s="148"/>
      <c r="X64" s="149"/>
      <c r="Y64" s="500"/>
      <c r="Z64" s="551"/>
      <c r="AA64" s="552"/>
      <c r="AB64" s="553"/>
      <c r="AC64" s="554"/>
      <c r="AD64" s="555"/>
      <c r="AE64" s="500"/>
      <c r="AF64" s="551"/>
      <c r="AG64" s="552"/>
      <c r="AH64" s="553"/>
      <c r="AI64" s="554"/>
      <c r="AJ64" s="555"/>
      <c r="BA64" s="505" t="str">
        <f t="shared" si="0"/>
        <v/>
      </c>
      <c r="BC64" s="80" t="str">
        <f t="shared" si="1"/>
        <v/>
      </c>
      <c r="BD64" s="79" t="str">
        <f t="shared" si="2"/>
        <v/>
      </c>
    </row>
    <row r="65" spans="1:56" ht="18" customHeight="1" x14ac:dyDescent="0.15">
      <c r="A65" s="50">
        <v>61</v>
      </c>
      <c r="B65" s="266"/>
      <c r="C65" s="169"/>
      <c r="D65" s="58"/>
      <c r="E65" s="267"/>
      <c r="F65" s="59"/>
      <c r="G65" s="59"/>
      <c r="H65" s="260"/>
      <c r="I65" s="60"/>
      <c r="J65" s="61"/>
      <c r="K65" s="62"/>
      <c r="L65" s="61"/>
      <c r="M65" s="63"/>
      <c r="N65" s="63" t="s">
        <v>1</v>
      </c>
      <c r="O65" s="63"/>
      <c r="P65" s="16" t="s">
        <v>177</v>
      </c>
      <c r="Q65" s="493"/>
      <c r="R65" s="16"/>
      <c r="S65" s="498"/>
      <c r="T65" s="65"/>
      <c r="U65" s="71"/>
      <c r="V65" s="67"/>
      <c r="W65" s="106"/>
      <c r="X65" s="103"/>
      <c r="Y65" s="498"/>
      <c r="Z65" s="541"/>
      <c r="AA65" s="542"/>
      <c r="AB65" s="543"/>
      <c r="AC65" s="544"/>
      <c r="AD65" s="545"/>
      <c r="AE65" s="498"/>
      <c r="AF65" s="541"/>
      <c r="AG65" s="542"/>
      <c r="AH65" s="543"/>
      <c r="AI65" s="544"/>
      <c r="AJ65" s="545"/>
      <c r="BA65" s="505" t="str">
        <f t="shared" si="0"/>
        <v/>
      </c>
      <c r="BC65" s="80" t="str">
        <f t="shared" si="1"/>
        <v/>
      </c>
      <c r="BD65" s="79" t="str">
        <f t="shared" si="2"/>
        <v/>
      </c>
    </row>
    <row r="66" spans="1:56" ht="18" customHeight="1" x14ac:dyDescent="0.15">
      <c r="A66" s="50">
        <v>62</v>
      </c>
      <c r="B66" s="266"/>
      <c r="C66" s="169"/>
      <c r="D66" s="58"/>
      <c r="E66" s="267"/>
      <c r="F66" s="59"/>
      <c r="G66" s="59"/>
      <c r="H66" s="260"/>
      <c r="I66" s="60"/>
      <c r="J66" s="61"/>
      <c r="K66" s="62"/>
      <c r="L66" s="61"/>
      <c r="M66" s="63"/>
      <c r="N66" s="63" t="s">
        <v>1</v>
      </c>
      <c r="O66" s="63"/>
      <c r="P66" s="16" t="s">
        <v>177</v>
      </c>
      <c r="Q66" s="493"/>
      <c r="R66" s="16"/>
      <c r="S66" s="498"/>
      <c r="T66" s="65"/>
      <c r="U66" s="71"/>
      <c r="V66" s="67"/>
      <c r="W66" s="106"/>
      <c r="X66" s="103"/>
      <c r="Y66" s="498"/>
      <c r="Z66" s="541"/>
      <c r="AA66" s="542"/>
      <c r="AB66" s="543"/>
      <c r="AC66" s="544"/>
      <c r="AD66" s="545"/>
      <c r="AE66" s="498"/>
      <c r="AF66" s="541"/>
      <c r="AG66" s="542"/>
      <c r="AH66" s="543"/>
      <c r="AI66" s="544"/>
      <c r="AJ66" s="545"/>
      <c r="BA66" s="505" t="str">
        <f t="shared" si="0"/>
        <v/>
      </c>
      <c r="BC66" s="80" t="str">
        <f t="shared" si="1"/>
        <v/>
      </c>
      <c r="BD66" s="79" t="str">
        <f t="shared" si="2"/>
        <v/>
      </c>
    </row>
    <row r="67" spans="1:56" ht="18" customHeight="1" x14ac:dyDescent="0.15">
      <c r="A67" s="50">
        <v>63</v>
      </c>
      <c r="B67" s="266"/>
      <c r="C67" s="169"/>
      <c r="D67" s="58"/>
      <c r="E67" s="267"/>
      <c r="F67" s="59"/>
      <c r="G67" s="59"/>
      <c r="H67" s="260"/>
      <c r="I67" s="60"/>
      <c r="J67" s="61"/>
      <c r="K67" s="62"/>
      <c r="L67" s="61"/>
      <c r="M67" s="63"/>
      <c r="N67" s="63" t="s">
        <v>1</v>
      </c>
      <c r="O67" s="63"/>
      <c r="P67" s="16" t="s">
        <v>177</v>
      </c>
      <c r="Q67" s="493"/>
      <c r="R67" s="16"/>
      <c r="S67" s="498"/>
      <c r="T67" s="65"/>
      <c r="U67" s="71"/>
      <c r="V67" s="67"/>
      <c r="W67" s="106"/>
      <c r="X67" s="103"/>
      <c r="Y67" s="498"/>
      <c r="Z67" s="541"/>
      <c r="AA67" s="542"/>
      <c r="AB67" s="543"/>
      <c r="AC67" s="544"/>
      <c r="AD67" s="545"/>
      <c r="AE67" s="498"/>
      <c r="AF67" s="541"/>
      <c r="AG67" s="542"/>
      <c r="AH67" s="543"/>
      <c r="AI67" s="544"/>
      <c r="AJ67" s="545"/>
      <c r="BA67" s="505" t="str">
        <f t="shared" si="0"/>
        <v/>
      </c>
      <c r="BC67" s="80" t="str">
        <f t="shared" si="1"/>
        <v/>
      </c>
      <c r="BD67" s="79" t="str">
        <f t="shared" si="2"/>
        <v/>
      </c>
    </row>
    <row r="68" spans="1:56" ht="18" customHeight="1" x14ac:dyDescent="0.15">
      <c r="A68" s="50">
        <v>64</v>
      </c>
      <c r="B68" s="266"/>
      <c r="C68" s="169"/>
      <c r="D68" s="58"/>
      <c r="E68" s="267"/>
      <c r="F68" s="59"/>
      <c r="G68" s="59"/>
      <c r="H68" s="260"/>
      <c r="I68" s="60"/>
      <c r="J68" s="61"/>
      <c r="K68" s="62"/>
      <c r="L68" s="61"/>
      <c r="M68" s="63"/>
      <c r="N68" s="63" t="s">
        <v>1</v>
      </c>
      <c r="O68" s="63"/>
      <c r="P68" s="16" t="s">
        <v>177</v>
      </c>
      <c r="Q68" s="493"/>
      <c r="R68" s="16"/>
      <c r="S68" s="498"/>
      <c r="T68" s="65"/>
      <c r="U68" s="71"/>
      <c r="V68" s="67"/>
      <c r="W68" s="106"/>
      <c r="X68" s="103"/>
      <c r="Y68" s="498"/>
      <c r="Z68" s="541"/>
      <c r="AA68" s="542"/>
      <c r="AB68" s="543"/>
      <c r="AC68" s="544"/>
      <c r="AD68" s="545"/>
      <c r="AE68" s="498"/>
      <c r="AF68" s="541"/>
      <c r="AG68" s="542"/>
      <c r="AH68" s="543"/>
      <c r="AI68" s="544"/>
      <c r="AJ68" s="545"/>
      <c r="BA68" s="505" t="str">
        <f t="shared" si="0"/>
        <v/>
      </c>
      <c r="BC68" s="80" t="str">
        <f t="shared" si="1"/>
        <v/>
      </c>
      <c r="BD68" s="79" t="str">
        <f t="shared" si="2"/>
        <v/>
      </c>
    </row>
    <row r="69" spans="1:56" ht="18" customHeight="1" x14ac:dyDescent="0.15">
      <c r="A69" s="49">
        <v>65</v>
      </c>
      <c r="B69" s="268"/>
      <c r="C69" s="170"/>
      <c r="D69" s="125"/>
      <c r="E69" s="269"/>
      <c r="F69" s="126"/>
      <c r="G69" s="126"/>
      <c r="H69" s="261"/>
      <c r="I69" s="127"/>
      <c r="J69" s="128"/>
      <c r="K69" s="129"/>
      <c r="L69" s="128"/>
      <c r="M69" s="130"/>
      <c r="N69" s="130" t="s">
        <v>1</v>
      </c>
      <c r="O69" s="130"/>
      <c r="P69" s="17" t="s">
        <v>177</v>
      </c>
      <c r="Q69" s="494"/>
      <c r="R69" s="17"/>
      <c r="S69" s="499"/>
      <c r="T69" s="137"/>
      <c r="U69" s="138"/>
      <c r="V69" s="141"/>
      <c r="W69" s="146"/>
      <c r="X69" s="147"/>
      <c r="Y69" s="499"/>
      <c r="Z69" s="546"/>
      <c r="AA69" s="547"/>
      <c r="AB69" s="548"/>
      <c r="AC69" s="549"/>
      <c r="AD69" s="550"/>
      <c r="AE69" s="499"/>
      <c r="AF69" s="546"/>
      <c r="AG69" s="547"/>
      <c r="AH69" s="548"/>
      <c r="AI69" s="549"/>
      <c r="AJ69" s="550"/>
      <c r="BA69" s="505" t="str">
        <f t="shared" si="0"/>
        <v/>
      </c>
      <c r="BC69" s="80" t="str">
        <f t="shared" si="1"/>
        <v/>
      </c>
      <c r="BD69" s="79" t="str">
        <f t="shared" si="2"/>
        <v/>
      </c>
    </row>
    <row r="70" spans="1:56" ht="18" customHeight="1" x14ac:dyDescent="0.15">
      <c r="A70" s="50">
        <v>66</v>
      </c>
      <c r="B70" s="266"/>
      <c r="C70" s="169"/>
      <c r="D70" s="58"/>
      <c r="E70" s="267"/>
      <c r="F70" s="59"/>
      <c r="G70" s="59"/>
      <c r="H70" s="260"/>
      <c r="I70" s="60"/>
      <c r="J70" s="61"/>
      <c r="K70" s="62"/>
      <c r="L70" s="61"/>
      <c r="M70" s="63"/>
      <c r="N70" s="63" t="s">
        <v>1</v>
      </c>
      <c r="O70" s="63"/>
      <c r="P70" s="16" t="s">
        <v>177</v>
      </c>
      <c r="Q70" s="493"/>
      <c r="R70" s="16"/>
      <c r="S70" s="498"/>
      <c r="T70" s="65"/>
      <c r="U70" s="71"/>
      <c r="V70" s="67"/>
      <c r="W70" s="106"/>
      <c r="X70" s="103"/>
      <c r="Y70" s="498"/>
      <c r="Z70" s="541"/>
      <c r="AA70" s="542"/>
      <c r="AB70" s="543"/>
      <c r="AC70" s="544"/>
      <c r="AD70" s="545"/>
      <c r="AE70" s="498"/>
      <c r="AF70" s="541"/>
      <c r="AG70" s="542"/>
      <c r="AH70" s="543"/>
      <c r="AI70" s="544"/>
      <c r="AJ70" s="545"/>
      <c r="BA70" s="505" t="str">
        <f t="shared" ref="BA70:BA74" si="3">IF(AND(D70&lt;&gt;"",E70&lt;&gt;"",TRIM(D70)=TRIM(D69),TRIM(E70)=TRIM(E69)),1,"")</f>
        <v/>
      </c>
      <c r="BC70" s="80" t="str">
        <f t="shared" ref="BC70:BC74" si="4">IF(OR(D70&lt;&gt;"",E70&lt;&gt;""),TRIM(D70)&amp;TRIM(E70),"")</f>
        <v/>
      </c>
      <c r="BD70" s="79" t="str">
        <f t="shared" ref="BD70:BD74" si="5">IF(BC70&lt;&gt;"",1,"")</f>
        <v/>
      </c>
    </row>
    <row r="71" spans="1:56" ht="18" customHeight="1" x14ac:dyDescent="0.15">
      <c r="A71" s="50">
        <v>67</v>
      </c>
      <c r="B71" s="266"/>
      <c r="C71" s="169"/>
      <c r="D71" s="58"/>
      <c r="E71" s="267"/>
      <c r="F71" s="59"/>
      <c r="G71" s="59"/>
      <c r="H71" s="260"/>
      <c r="I71" s="60"/>
      <c r="J71" s="61"/>
      <c r="K71" s="62"/>
      <c r="L71" s="61"/>
      <c r="M71" s="63"/>
      <c r="N71" s="63" t="s">
        <v>1</v>
      </c>
      <c r="O71" s="63"/>
      <c r="P71" s="16" t="s">
        <v>177</v>
      </c>
      <c r="Q71" s="493"/>
      <c r="R71" s="16"/>
      <c r="S71" s="498"/>
      <c r="T71" s="65"/>
      <c r="U71" s="71"/>
      <c r="V71" s="67"/>
      <c r="W71" s="106"/>
      <c r="X71" s="103"/>
      <c r="Y71" s="498"/>
      <c r="Z71" s="541"/>
      <c r="AA71" s="542"/>
      <c r="AB71" s="543"/>
      <c r="AC71" s="544"/>
      <c r="AD71" s="545"/>
      <c r="AE71" s="498"/>
      <c r="AF71" s="541"/>
      <c r="AG71" s="542"/>
      <c r="AH71" s="543"/>
      <c r="AI71" s="544"/>
      <c r="AJ71" s="545"/>
      <c r="BA71" s="505" t="str">
        <f t="shared" si="3"/>
        <v/>
      </c>
      <c r="BC71" s="80" t="str">
        <f t="shared" si="4"/>
        <v/>
      </c>
      <c r="BD71" s="79" t="str">
        <f t="shared" si="5"/>
        <v/>
      </c>
    </row>
    <row r="72" spans="1:56" ht="18" customHeight="1" x14ac:dyDescent="0.15">
      <c r="A72" s="50">
        <v>68</v>
      </c>
      <c r="B72" s="266"/>
      <c r="C72" s="169"/>
      <c r="D72" s="58"/>
      <c r="E72" s="267"/>
      <c r="F72" s="59"/>
      <c r="G72" s="59"/>
      <c r="H72" s="260"/>
      <c r="I72" s="60"/>
      <c r="J72" s="61"/>
      <c r="K72" s="62"/>
      <c r="L72" s="61"/>
      <c r="M72" s="63"/>
      <c r="N72" s="63" t="s">
        <v>1</v>
      </c>
      <c r="O72" s="63"/>
      <c r="P72" s="16" t="s">
        <v>177</v>
      </c>
      <c r="Q72" s="493"/>
      <c r="R72" s="16"/>
      <c r="S72" s="498"/>
      <c r="T72" s="65"/>
      <c r="U72" s="71"/>
      <c r="V72" s="67"/>
      <c r="W72" s="106"/>
      <c r="X72" s="103"/>
      <c r="Y72" s="498"/>
      <c r="Z72" s="541"/>
      <c r="AA72" s="542"/>
      <c r="AB72" s="543"/>
      <c r="AC72" s="544"/>
      <c r="AD72" s="545"/>
      <c r="AE72" s="498"/>
      <c r="AF72" s="541"/>
      <c r="AG72" s="542"/>
      <c r="AH72" s="543"/>
      <c r="AI72" s="544"/>
      <c r="AJ72" s="545"/>
      <c r="BA72" s="505" t="str">
        <f t="shared" si="3"/>
        <v/>
      </c>
      <c r="BC72" s="80" t="str">
        <f t="shared" si="4"/>
        <v/>
      </c>
      <c r="BD72" s="79" t="str">
        <f t="shared" si="5"/>
        <v/>
      </c>
    </row>
    <row r="73" spans="1:56" ht="18" customHeight="1" x14ac:dyDescent="0.15">
      <c r="A73" s="50">
        <v>69</v>
      </c>
      <c r="B73" s="266"/>
      <c r="C73" s="169"/>
      <c r="D73" s="58"/>
      <c r="E73" s="267"/>
      <c r="F73" s="59"/>
      <c r="G73" s="59"/>
      <c r="H73" s="260"/>
      <c r="I73" s="60"/>
      <c r="J73" s="61"/>
      <c r="K73" s="62"/>
      <c r="L73" s="61"/>
      <c r="M73" s="63"/>
      <c r="N73" s="63" t="s">
        <v>1</v>
      </c>
      <c r="O73" s="63"/>
      <c r="P73" s="16" t="s">
        <v>177</v>
      </c>
      <c r="Q73" s="493"/>
      <c r="R73" s="16"/>
      <c r="S73" s="498"/>
      <c r="T73" s="65"/>
      <c r="U73" s="71"/>
      <c r="V73" s="67"/>
      <c r="W73" s="106"/>
      <c r="X73" s="103"/>
      <c r="Y73" s="498"/>
      <c r="Z73" s="541"/>
      <c r="AA73" s="542"/>
      <c r="AB73" s="543"/>
      <c r="AC73" s="544"/>
      <c r="AD73" s="545"/>
      <c r="AE73" s="498"/>
      <c r="AF73" s="541"/>
      <c r="AG73" s="542"/>
      <c r="AH73" s="543"/>
      <c r="AI73" s="544"/>
      <c r="AJ73" s="545"/>
      <c r="BA73" s="505" t="str">
        <f t="shared" si="3"/>
        <v/>
      </c>
      <c r="BC73" s="80" t="str">
        <f t="shared" si="4"/>
        <v/>
      </c>
      <c r="BD73" s="79" t="str">
        <f t="shared" si="5"/>
        <v/>
      </c>
    </row>
    <row r="74" spans="1:56" ht="18" customHeight="1" thickBot="1" x14ac:dyDescent="0.2">
      <c r="A74" s="51">
        <v>70</v>
      </c>
      <c r="B74" s="270"/>
      <c r="C74" s="171"/>
      <c r="D74" s="131"/>
      <c r="E74" s="271"/>
      <c r="F74" s="132"/>
      <c r="G74" s="132"/>
      <c r="H74" s="262"/>
      <c r="I74" s="133"/>
      <c r="J74" s="134"/>
      <c r="K74" s="135"/>
      <c r="L74" s="134"/>
      <c r="M74" s="136"/>
      <c r="N74" s="136" t="s">
        <v>1</v>
      </c>
      <c r="O74" s="136"/>
      <c r="P74" s="18" t="s">
        <v>177</v>
      </c>
      <c r="Q74" s="495"/>
      <c r="R74" s="18"/>
      <c r="S74" s="500"/>
      <c r="T74" s="139"/>
      <c r="U74" s="140"/>
      <c r="V74" s="142"/>
      <c r="W74" s="148"/>
      <c r="X74" s="149"/>
      <c r="Y74" s="500"/>
      <c r="Z74" s="551"/>
      <c r="AA74" s="552"/>
      <c r="AB74" s="553"/>
      <c r="AC74" s="554"/>
      <c r="AD74" s="555"/>
      <c r="AE74" s="500"/>
      <c r="AF74" s="551"/>
      <c r="AG74" s="552"/>
      <c r="AH74" s="553"/>
      <c r="AI74" s="554"/>
      <c r="AJ74" s="555"/>
      <c r="BA74" s="490" t="str">
        <f t="shared" si="3"/>
        <v/>
      </c>
      <c r="BC74" s="81" t="str">
        <f t="shared" si="4"/>
        <v/>
      </c>
      <c r="BD74" s="501" t="str">
        <f t="shared" si="5"/>
        <v/>
      </c>
    </row>
    <row r="75" spans="1:56" s="263" customFormat="1" ht="14.25" thickBot="1" x14ac:dyDescent="0.2">
      <c r="A75" s="483"/>
      <c r="B75" s="263" t="s">
        <v>689</v>
      </c>
      <c r="C75" s="483"/>
      <c r="D75" s="483"/>
      <c r="E75" s="483"/>
      <c r="F75" s="483"/>
      <c r="G75" s="483"/>
      <c r="H75" s="483"/>
      <c r="I75" s="483"/>
      <c r="J75" s="483"/>
      <c r="K75" s="483"/>
      <c r="L75" s="483"/>
      <c r="M75" s="263" t="s">
        <v>690</v>
      </c>
      <c r="N75" s="483"/>
      <c r="P75" s="483"/>
      <c r="Q75" s="483"/>
      <c r="R75" s="483"/>
      <c r="S75" s="483" t="s">
        <v>692</v>
      </c>
      <c r="T75" s="263" t="s">
        <v>691</v>
      </c>
      <c r="U75" s="483" t="s">
        <v>697</v>
      </c>
      <c r="V75" s="483"/>
      <c r="W75" s="483"/>
      <c r="X75" s="483"/>
      <c r="Y75" s="483" t="s">
        <v>693</v>
      </c>
      <c r="Z75" s="263" t="s">
        <v>694</v>
      </c>
      <c r="AA75" s="483" t="s">
        <v>698</v>
      </c>
      <c r="AE75" s="483" t="s">
        <v>695</v>
      </c>
      <c r="AF75" s="263" t="s">
        <v>696</v>
      </c>
      <c r="AG75" s="483" t="s">
        <v>699</v>
      </c>
      <c r="AH75" s="483"/>
      <c r="AI75" s="483"/>
      <c r="AJ75" s="483"/>
      <c r="AM75"/>
      <c r="AN75"/>
      <c r="AO75" t="s">
        <v>182</v>
      </c>
      <c r="AP75"/>
      <c r="AQ75"/>
      <c r="AR75" t="s">
        <v>180</v>
      </c>
      <c r="AS75"/>
      <c r="AT75"/>
      <c r="AU75" t="s">
        <v>181</v>
      </c>
      <c r="AV75"/>
      <c r="AW75"/>
      <c r="AZ75"/>
    </row>
    <row r="76" spans="1:56" s="263" customFormat="1" ht="14.25" thickBot="1" x14ac:dyDescent="0.2">
      <c r="A76" s="483"/>
      <c r="B76" s="484">
        <f>COUNTIFS($B$5:$B$74,"&lt;&gt;",$D$5:$D$74,"&lt;&gt;",$M$5:$M$74,"")</f>
        <v>0</v>
      </c>
      <c r="M76" s="484">
        <f>COUNTIFS($M$5:$M$74,"&lt;&gt;")</f>
        <v>0</v>
      </c>
      <c r="S76" s="36">
        <f>COUNTIFS(S5:S74,"&lt;&gt;",$D5:$D74,"&lt;&gt;")</f>
        <v>0</v>
      </c>
      <c r="T76" s="36">
        <f>COUNTIFS(T5:T74,"&lt;&gt;",$D5:$D74,"&lt;&gt;")</f>
        <v>0</v>
      </c>
      <c r="U76" s="36">
        <f>COUNTIFS(T5:T74,"&lt;&gt;",$M5:$M74,"&lt;&gt;")</f>
        <v>0</v>
      </c>
      <c r="Y76" s="36">
        <f>COUNTIFS(Y5:Y74,"&lt;&gt;",$D5:$D74,"&lt;&gt;")</f>
        <v>0</v>
      </c>
      <c r="Z76" s="36">
        <f>COUNTIFS(Z5:Z74,"&lt;&gt;",$D5:$D74,"&lt;&gt;")</f>
        <v>0</v>
      </c>
      <c r="AA76" s="36">
        <f>COUNTIFS(Z5:Z74,"&lt;&gt;",$M5:$M74,"&lt;&gt;")</f>
        <v>0</v>
      </c>
      <c r="AE76" s="36">
        <f>COUNTIFS(AE5:AE74,"&lt;&gt;",$D5:$D74,"&lt;&gt;")</f>
        <v>0</v>
      </c>
      <c r="AF76" s="36">
        <f>COUNTIFS(AF5:AF74,"&lt;&gt;",$D5:$D74,"&lt;&gt;")</f>
        <v>0</v>
      </c>
      <c r="AG76" s="36">
        <f>COUNTIFS(AF5:AF74,"&lt;&gt;",$M5:$M74,"&lt;&gt;")</f>
        <v>0</v>
      </c>
      <c r="AM76" s="821" t="str">
        <f>総括申込!$U$6</f>
        <v>中学</v>
      </c>
      <c r="AO76" s="502">
        <f>IF(OR($AM76="一般",$AM76="大学"),$T76+$Z76+$AF76,0)</f>
        <v>0</v>
      </c>
      <c r="AP76" s="503">
        <f>IF(OR($AM76="一般",$AM76="大学"),$U76+$AA76+$AG76,0)</f>
        <v>0</v>
      </c>
      <c r="AQ76" s="504">
        <f>IF(OR($AM76="一般",$AM76="大学"),$S76+$Y76+$AE76,0)</f>
        <v>0</v>
      </c>
      <c r="AR76" s="502">
        <f>IF($AM76="高校",$T76+$Z76+$AF76,0)</f>
        <v>0</v>
      </c>
      <c r="AS76" s="503">
        <f>IF($AM76="高校",$U76+$AA76+$AG76,0)</f>
        <v>0</v>
      </c>
      <c r="AT76" s="504">
        <f>IF($AM76="高校",$S76+$Y76+$AE76,0)</f>
        <v>0</v>
      </c>
      <c r="AU76" s="502">
        <f>IF($AM76="中学",$T76+$Z76+$AF76,0)</f>
        <v>0</v>
      </c>
      <c r="AV76" s="503">
        <f>IF($AM76="中学",$U76+$AA76+$AG76,0)</f>
        <v>0</v>
      </c>
      <c r="AW76" s="504">
        <f>IF($AM76="中学",$S76+$Y76+$AE76,0)</f>
        <v>0</v>
      </c>
      <c r="BA76" s="820">
        <f>COUNTIFS(D5:D74,"&lt;&gt;",M5:M74,"",BA5:BA74,"")</f>
        <v>0</v>
      </c>
    </row>
  </sheetData>
  <sheetProtection algorithmName="SHA-512" hashValue="QJDlg3DGQz4ZvZa+7ZRKIZ85Uxy/PUl/Ujx4zB12Nmw0BZwod2UpYYeLWLl1f4h3DLrE5XporP1GWwuf2dwZcA==" saltValue="x6zDHM32r30SLZsF64YThw==" spinCount="100000" sheet="1" objects="1" scenarios="1"/>
  <mergeCells count="9">
    <mergeCell ref="Q2:R2"/>
    <mergeCell ref="Z2:AC2"/>
    <mergeCell ref="AF2:AI2"/>
    <mergeCell ref="AB1:AD1"/>
    <mergeCell ref="D2:E2"/>
    <mergeCell ref="H2:I2"/>
    <mergeCell ref="P2:P3"/>
    <mergeCell ref="T2:W2"/>
    <mergeCell ref="F2:G2"/>
  </mergeCells>
  <phoneticPr fontId="1"/>
  <dataValidations count="16">
    <dataValidation imeMode="off" allowBlank="1" showInputMessage="1" showErrorMessage="1" prompt="「/」を入れず西暦年の下2桁と月日を6文字の数字だけで入力" sqref="J5" xr:uid="{00000000-0002-0000-0300-000000000000}"/>
    <dataValidation imeMode="off" allowBlank="1" showInputMessage="1" showErrorMessage="1" prompt="先頭は大文字、2文字目以降は小文字の英字で入力" sqref="I5" xr:uid="{00000000-0002-0000-0300-000003000000}"/>
    <dataValidation imeMode="off" allowBlank="1" showInputMessage="1" showErrorMessage="1" prompt="すべて大文字の英字で入力" sqref="H5" xr:uid="{00000000-0002-0000-0300-000004000000}"/>
    <dataValidation imeMode="off" allowBlank="1" showErrorMessage="1" prompt="第1回記録会に付与されたﾅﾝﾊﾞｰを記入" sqref="C6:C74" xr:uid="{00000000-0002-0000-0300-000005000000}"/>
    <dataValidation imeMode="off" allowBlank="1" showErrorMessage="1" prompt="「/」を入れず西暦年の下2桁と月日を6文字の数字だけで入力" sqref="J6:J74" xr:uid="{00000000-0002-0000-0300-000006000000}"/>
    <dataValidation imeMode="off" allowBlank="1" showInputMessage="1" showErrorMessage="1" sqref="H6:I74 K5:L74 U5:W74" xr:uid="{00000000-0002-0000-0300-000009000000}"/>
    <dataValidation imeMode="halfKatakana" allowBlank="1" showInputMessage="1" showErrorMessage="1" sqref="F5:G74" xr:uid="{00000000-0002-0000-0300-00000A000000}"/>
    <dataValidation imeMode="off" allowBlank="1" showInputMessage="1" showErrorMessage="1" prompt="県選手権までに付与されたﾅﾝﾊﾞｰを入力" sqref="C5" xr:uid="{00000000-0002-0000-0300-00000D000000}"/>
    <dataValidation type="list" showInputMessage="1" showErrorMessage="1" errorTitle="選択エラー" error="○を選択してください" prompt="新規ｱｽﾘｰﾄﾋﾞﾌﾞｽ希望時は「○」を選択_x000a_" sqref="B5" xr:uid="{00000000-0002-0000-0300-00000E000000}">
      <formula1>有無</formula1>
    </dataValidation>
    <dataValidation type="list" showErrorMessage="1" errorTitle="選択エラー" error="○を選択してください" prompt="新規ﾅﾝﾊﾞｰ希望時は「○」を選択_x000a_" sqref="B6:B74" xr:uid="{00000000-0002-0000-0300-00000F000000}">
      <formula1>有無</formula1>
    </dataValidation>
    <dataValidation type="list" showErrorMessage="1" errorTitle="選択エラー" error="強化指定選手は〇を選択してください" prompt="強化指定選手は「○」を選択" sqref="M6:M74" xr:uid="{00000000-0002-0000-0300-000010000000}">
      <formula1>有無</formula1>
    </dataValidation>
    <dataValidation type="list" showInputMessage="1" showErrorMessage="1" errorTitle="選択エラー" error="強化指定選手は〇を選択してください" prompt="強化指定選手は「○」を選択" sqref="M5" xr:uid="{00000000-0002-0000-0300-000011000000}">
      <formula1>有無</formula1>
    </dataValidation>
    <dataValidation type="list" showErrorMessage="1" errorTitle="区分エラー" error="選手区分を選択してください" prompt="ｸﾗﾌﾞﾁｰﾑの中高生は「中学」、「高校」を選択" sqref="O6:O74" xr:uid="{00000000-0002-0000-0300-000012000000}">
      <formula1>選手区分</formula1>
    </dataValidation>
    <dataValidation type="list" showInputMessage="1" showErrorMessage="1" errorTitle="区分エラー" error="選手区分を選択してください" prompt="ｸﾗﾌﾞﾁｰﾑの中高生は「中学」、「高校」を選択" sqref="O5" xr:uid="{00000000-0002-0000-0300-000013000000}">
      <formula1>選手区分</formula1>
    </dataValidation>
    <dataValidation type="list" showInputMessage="1" showErrorMessage="1" errorTitle="種目エラー" error="ｴﾝﾄﾘｰ種目を選択してください" prompt="種目を選択" sqref="T5" xr:uid="{52AAE5BC-DB17-4BA0-BE44-BBD4015F0F24}">
      <formula1>U16_女子</formula1>
    </dataValidation>
    <dataValidation type="list" showErrorMessage="1" errorTitle="種目エラー" error="ｴﾝﾄﾘｰ種目を選択してください" prompt="種目を選択" sqref="T6:T74" xr:uid="{58E2454C-CF55-4C57-8C98-8929711D4617}">
      <formula1>U16_女子</formula1>
    </dataValidation>
  </dataValidations>
  <printOptions horizontalCentered="1"/>
  <pageMargins left="0.31496062992125984" right="0.19685039370078741" top="0.59055118110236227" bottom="0.39370078740157483" header="0.31496062992125984" footer="0.31496062992125984"/>
  <pageSetup paperSize="9"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4000000}">
          <x14:formula1>
            <xm:f>コード表!$J$3:$J$49</xm:f>
          </x14:formula1>
          <xm:sqref>N5:N74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37"/>
  <sheetViews>
    <sheetView topLeftCell="A74" workbookViewId="0">
      <selection activeCell="D113" sqref="D113:D120"/>
    </sheetView>
  </sheetViews>
  <sheetFormatPr defaultRowHeight="13.5" x14ac:dyDescent="0.15"/>
  <cols>
    <col min="1" max="1" width="9" style="193"/>
    <col min="2" max="2" width="24.625" style="193" customWidth="1"/>
    <col min="3" max="3" width="9" style="193"/>
    <col min="4" max="4" width="24.625" style="193" customWidth="1"/>
    <col min="5" max="5" width="9" style="193"/>
    <col min="6" max="6" width="3.875" style="193" customWidth="1"/>
    <col min="7" max="7" width="5.375" style="193" customWidth="1"/>
    <col min="8" max="8" width="7" style="193" customWidth="1"/>
    <col min="9" max="10" width="9" style="193"/>
    <col min="11" max="11" width="4.375" style="193" customWidth="1"/>
    <col min="12" max="16384" width="9" style="193"/>
  </cols>
  <sheetData>
    <row r="1" spans="1:12" ht="14.25" thickBot="1" x14ac:dyDescent="0.2">
      <c r="A1" s="187"/>
      <c r="B1" s="187" t="s">
        <v>0</v>
      </c>
      <c r="C1" s="187"/>
      <c r="D1" s="187"/>
      <c r="E1" s="187"/>
      <c r="F1" s="187"/>
      <c r="G1" s="187"/>
      <c r="H1" s="187"/>
      <c r="I1" s="187"/>
      <c r="J1" s="187"/>
      <c r="K1" s="187"/>
      <c r="L1" s="187"/>
    </row>
    <row r="2" spans="1:12" ht="14.25" thickBot="1" x14ac:dyDescent="0.2">
      <c r="A2" s="187"/>
      <c r="B2" s="229" t="s">
        <v>347</v>
      </c>
      <c r="C2" s="231"/>
      <c r="D2" s="231" t="s">
        <v>348</v>
      </c>
      <c r="E2" s="234"/>
      <c r="F2" s="187"/>
      <c r="G2" s="187" t="s">
        <v>131</v>
      </c>
      <c r="H2" s="187"/>
      <c r="I2" s="187"/>
      <c r="J2" s="187" t="s">
        <v>169</v>
      </c>
      <c r="K2" s="187"/>
      <c r="L2" s="187"/>
    </row>
    <row r="3" spans="1:12" ht="14.25" thickTop="1" x14ac:dyDescent="0.15">
      <c r="A3" s="187"/>
      <c r="B3" s="228"/>
      <c r="C3" s="195"/>
      <c r="D3" s="195"/>
      <c r="E3" s="233"/>
      <c r="F3" s="187"/>
      <c r="G3" s="189"/>
      <c r="H3" s="189"/>
      <c r="I3" s="187"/>
      <c r="J3" s="197" t="s">
        <v>1</v>
      </c>
      <c r="K3" s="198" t="s">
        <v>2</v>
      </c>
      <c r="L3" s="199" t="s">
        <v>3</v>
      </c>
    </row>
    <row r="4" spans="1:12" x14ac:dyDescent="0.15">
      <c r="A4" s="187"/>
      <c r="B4" s="206" t="s">
        <v>4</v>
      </c>
      <c r="C4" s="196"/>
      <c r="D4" s="190" t="s">
        <v>4</v>
      </c>
      <c r="E4" s="207"/>
      <c r="F4" s="187"/>
      <c r="G4" s="200" t="s">
        <v>5</v>
      </c>
      <c r="H4" s="201" t="s">
        <v>6</v>
      </c>
      <c r="I4" s="187"/>
      <c r="J4" s="197" t="s">
        <v>643</v>
      </c>
      <c r="K4" s="198" t="s">
        <v>7</v>
      </c>
      <c r="L4" s="199" t="s">
        <v>8</v>
      </c>
    </row>
    <row r="5" spans="1:12" x14ac:dyDescent="0.15">
      <c r="A5" s="187"/>
      <c r="B5" s="206" t="s">
        <v>9</v>
      </c>
      <c r="C5" s="196"/>
      <c r="D5" s="190" t="s">
        <v>9</v>
      </c>
      <c r="E5" s="207"/>
      <c r="F5" s="187"/>
      <c r="G5" s="200" t="s">
        <v>10</v>
      </c>
      <c r="H5" s="201" t="s">
        <v>11</v>
      </c>
      <c r="I5" s="187"/>
      <c r="J5" s="197" t="s">
        <v>644</v>
      </c>
      <c r="K5" s="198" t="s">
        <v>12</v>
      </c>
      <c r="L5" s="199" t="s">
        <v>13</v>
      </c>
    </row>
    <row r="6" spans="1:12" x14ac:dyDescent="0.15">
      <c r="A6" s="187"/>
      <c r="B6" s="206" t="s">
        <v>578</v>
      </c>
      <c r="C6" s="196"/>
      <c r="D6" s="190" t="s">
        <v>578</v>
      </c>
      <c r="E6" s="207"/>
      <c r="F6" s="187"/>
      <c r="G6" s="200" t="s">
        <v>15</v>
      </c>
      <c r="H6" s="201" t="s">
        <v>16</v>
      </c>
      <c r="I6" s="187"/>
      <c r="J6" s="197" t="s">
        <v>17</v>
      </c>
      <c r="K6" s="198" t="s">
        <v>18</v>
      </c>
      <c r="L6" s="187" t="s">
        <v>19</v>
      </c>
    </row>
    <row r="7" spans="1:12" x14ac:dyDescent="0.15">
      <c r="A7" s="187"/>
      <c r="B7" s="206" t="s">
        <v>14</v>
      </c>
      <c r="C7" s="196"/>
      <c r="D7" s="190" t="s">
        <v>14</v>
      </c>
      <c r="E7" s="207"/>
      <c r="F7" s="187"/>
      <c r="G7" s="202" t="s">
        <v>21</v>
      </c>
      <c r="H7" s="203" t="s">
        <v>22</v>
      </c>
      <c r="I7" s="187"/>
      <c r="J7" s="197" t="s">
        <v>645</v>
      </c>
      <c r="K7" s="198" t="s">
        <v>23</v>
      </c>
      <c r="L7" s="187" t="s">
        <v>24</v>
      </c>
    </row>
    <row r="8" spans="1:12" x14ac:dyDescent="0.15">
      <c r="A8" s="187"/>
      <c r="B8" s="206" t="s">
        <v>20</v>
      </c>
      <c r="C8" s="196"/>
      <c r="D8" s="190" t="s">
        <v>20</v>
      </c>
      <c r="E8" s="207"/>
      <c r="F8" s="187"/>
      <c r="G8" s="187"/>
      <c r="H8" s="187"/>
      <c r="I8" s="187"/>
      <c r="J8" s="197" t="s">
        <v>646</v>
      </c>
      <c r="K8" s="198" t="s">
        <v>26</v>
      </c>
      <c r="L8" s="187" t="s">
        <v>27</v>
      </c>
    </row>
    <row r="9" spans="1:12" x14ac:dyDescent="0.15">
      <c r="A9" s="187"/>
      <c r="B9" s="206" t="s">
        <v>25</v>
      </c>
      <c r="C9" s="196"/>
      <c r="D9" s="190" t="s">
        <v>25</v>
      </c>
      <c r="E9" s="207"/>
      <c r="F9" s="187"/>
      <c r="G9" s="187"/>
      <c r="H9" s="187"/>
      <c r="I9" s="187"/>
      <c r="J9" s="197" t="s">
        <v>647</v>
      </c>
      <c r="K9" s="198" t="s">
        <v>29</v>
      </c>
      <c r="L9" s="187" t="s">
        <v>30</v>
      </c>
    </row>
    <row r="10" spans="1:12" x14ac:dyDescent="0.15">
      <c r="A10" s="187"/>
      <c r="B10" s="206" t="s">
        <v>31</v>
      </c>
      <c r="C10" s="196"/>
      <c r="D10" s="190" t="s">
        <v>28</v>
      </c>
      <c r="E10" s="207"/>
      <c r="F10" s="187"/>
      <c r="G10" s="187" t="s">
        <v>168</v>
      </c>
      <c r="H10" s="187"/>
      <c r="I10" s="187"/>
      <c r="J10" s="197" t="s">
        <v>648</v>
      </c>
      <c r="K10" s="198" t="s">
        <v>32</v>
      </c>
      <c r="L10" s="187" t="s">
        <v>33</v>
      </c>
    </row>
    <row r="11" spans="1:12" x14ac:dyDescent="0.15">
      <c r="A11" s="187"/>
      <c r="B11" s="206" t="s">
        <v>328</v>
      </c>
      <c r="C11" s="196"/>
      <c r="D11" s="190" t="s">
        <v>31</v>
      </c>
      <c r="E11" s="207"/>
      <c r="F11" s="187"/>
      <c r="G11" s="189"/>
      <c r="H11" s="189"/>
      <c r="I11" s="187"/>
      <c r="J11" s="197" t="s">
        <v>649</v>
      </c>
      <c r="K11" s="198" t="s">
        <v>34</v>
      </c>
      <c r="L11" s="187" t="s">
        <v>35</v>
      </c>
    </row>
    <row r="12" spans="1:12" x14ac:dyDescent="0.15">
      <c r="A12" s="187"/>
      <c r="B12" s="206" t="s">
        <v>329</v>
      </c>
      <c r="C12" s="196"/>
      <c r="D12" s="190" t="s">
        <v>330</v>
      </c>
      <c r="E12" s="207"/>
      <c r="F12" s="187"/>
      <c r="G12" s="200" t="s">
        <v>5</v>
      </c>
      <c r="H12" s="201" t="s">
        <v>6</v>
      </c>
      <c r="I12" s="187"/>
      <c r="J12" s="197" t="s">
        <v>650</v>
      </c>
      <c r="K12" s="198" t="s">
        <v>36</v>
      </c>
      <c r="L12" s="187" t="s">
        <v>37</v>
      </c>
    </row>
    <row r="13" spans="1:12" x14ac:dyDescent="0.15">
      <c r="A13" s="187"/>
      <c r="B13" s="206" t="s">
        <v>331</v>
      </c>
      <c r="C13" s="196"/>
      <c r="D13" s="190" t="s">
        <v>579</v>
      </c>
      <c r="E13" s="207"/>
      <c r="F13" s="187"/>
      <c r="G13" s="200" t="s">
        <v>10</v>
      </c>
      <c r="H13" s="201" t="s">
        <v>11</v>
      </c>
      <c r="I13" s="187"/>
      <c r="J13" s="197" t="s">
        <v>651</v>
      </c>
      <c r="K13" s="198" t="s">
        <v>40</v>
      </c>
      <c r="L13" s="187" t="s">
        <v>41</v>
      </c>
    </row>
    <row r="14" spans="1:12" x14ac:dyDescent="0.15">
      <c r="A14" s="187"/>
      <c r="B14" s="206" t="s">
        <v>38</v>
      </c>
      <c r="C14" s="196"/>
      <c r="D14" s="190" t="s">
        <v>332</v>
      </c>
      <c r="E14" s="207"/>
      <c r="F14" s="187"/>
      <c r="G14" s="200" t="s">
        <v>15</v>
      </c>
      <c r="H14" s="201" t="s">
        <v>16</v>
      </c>
      <c r="I14" s="187"/>
      <c r="J14" s="197" t="s">
        <v>652</v>
      </c>
      <c r="K14" s="198" t="s">
        <v>43</v>
      </c>
      <c r="L14" s="187" t="s">
        <v>44</v>
      </c>
    </row>
    <row r="15" spans="1:12" x14ac:dyDescent="0.15">
      <c r="A15" s="187"/>
      <c r="B15" s="206" t="s">
        <v>45</v>
      </c>
      <c r="C15" s="196"/>
      <c r="D15" s="191" t="s">
        <v>45</v>
      </c>
      <c r="E15" s="207"/>
      <c r="F15" s="187"/>
      <c r="G15" s="202" t="s">
        <v>21</v>
      </c>
      <c r="H15" s="203" t="s">
        <v>22</v>
      </c>
      <c r="I15" s="187"/>
      <c r="J15" s="197" t="s">
        <v>653</v>
      </c>
      <c r="K15" s="198" t="s">
        <v>46</v>
      </c>
      <c r="L15" s="187" t="s">
        <v>47</v>
      </c>
    </row>
    <row r="16" spans="1:12" x14ac:dyDescent="0.15">
      <c r="A16" s="187"/>
      <c r="B16" s="206" t="s">
        <v>48</v>
      </c>
      <c r="C16" s="196"/>
      <c r="D16" s="191" t="s">
        <v>48</v>
      </c>
      <c r="E16" s="207"/>
      <c r="F16" s="187"/>
      <c r="G16" s="187"/>
      <c r="H16" s="187"/>
      <c r="I16" s="187"/>
      <c r="J16" s="197" t="s">
        <v>654</v>
      </c>
      <c r="K16" s="198" t="s">
        <v>49</v>
      </c>
      <c r="L16" s="187" t="s">
        <v>50</v>
      </c>
    </row>
    <row r="17" spans="2:12" x14ac:dyDescent="0.15">
      <c r="B17" s="208" t="s">
        <v>51</v>
      </c>
      <c r="C17" s="196"/>
      <c r="D17" s="191" t="s">
        <v>51</v>
      </c>
      <c r="E17" s="207"/>
      <c r="F17" s="187"/>
      <c r="G17" s="187" t="s">
        <v>52</v>
      </c>
      <c r="H17" s="187"/>
      <c r="I17" s="187"/>
      <c r="J17" s="197" t="s">
        <v>655</v>
      </c>
      <c r="K17" s="198" t="s">
        <v>53</v>
      </c>
      <c r="L17" s="187" t="s">
        <v>54</v>
      </c>
    </row>
    <row r="18" spans="2:12" x14ac:dyDescent="0.15">
      <c r="B18" s="208" t="s">
        <v>55</v>
      </c>
      <c r="C18" s="196"/>
      <c r="D18" s="191" t="s">
        <v>55</v>
      </c>
      <c r="E18" s="207"/>
      <c r="F18" s="187"/>
      <c r="G18" s="188"/>
      <c r="H18" s="187"/>
      <c r="I18" s="187"/>
      <c r="J18" s="197" t="s">
        <v>656</v>
      </c>
      <c r="K18" s="198" t="s">
        <v>56</v>
      </c>
      <c r="L18" s="187" t="s">
        <v>57</v>
      </c>
    </row>
    <row r="19" spans="2:12" x14ac:dyDescent="0.15">
      <c r="B19" s="208" t="s">
        <v>334</v>
      </c>
      <c r="C19" s="194"/>
      <c r="D19" s="191" t="s">
        <v>333</v>
      </c>
      <c r="E19" s="209"/>
      <c r="F19" s="187"/>
      <c r="G19" s="204" t="s">
        <v>167</v>
      </c>
      <c r="H19" s="187"/>
      <c r="I19" s="187"/>
      <c r="J19" s="197" t="s">
        <v>657</v>
      </c>
      <c r="K19" s="198" t="s">
        <v>310</v>
      </c>
      <c r="L19" s="199" t="s">
        <v>311</v>
      </c>
    </row>
    <row r="20" spans="2:12" x14ac:dyDescent="0.15">
      <c r="B20" s="208" t="s">
        <v>336</v>
      </c>
      <c r="C20" s="194"/>
      <c r="D20" s="191" t="s">
        <v>335</v>
      </c>
      <c r="E20" s="209"/>
      <c r="F20" s="187"/>
      <c r="G20" s="187"/>
      <c r="H20" s="187"/>
      <c r="I20" s="187"/>
      <c r="J20" s="197" t="s">
        <v>658</v>
      </c>
      <c r="K20" s="198" t="s">
        <v>312</v>
      </c>
      <c r="L20" s="199" t="s">
        <v>313</v>
      </c>
    </row>
    <row r="21" spans="2:12" x14ac:dyDescent="0.15">
      <c r="B21" s="208" t="s">
        <v>338</v>
      </c>
      <c r="C21" s="194"/>
      <c r="D21" s="191" t="s">
        <v>337</v>
      </c>
      <c r="E21" s="209"/>
      <c r="F21" s="187"/>
      <c r="G21" s="187" t="s">
        <v>172</v>
      </c>
      <c r="H21" s="187"/>
      <c r="I21" s="187"/>
      <c r="J21" s="197" t="s">
        <v>659</v>
      </c>
      <c r="K21" s="198" t="s">
        <v>314</v>
      </c>
      <c r="L21" s="199" t="s">
        <v>315</v>
      </c>
    </row>
    <row r="22" spans="2:12" x14ac:dyDescent="0.15">
      <c r="B22" s="208" t="s">
        <v>340</v>
      </c>
      <c r="C22" s="194"/>
      <c r="D22" s="191" t="s">
        <v>339</v>
      </c>
      <c r="E22" s="209"/>
      <c r="F22" s="187"/>
      <c r="G22" s="188"/>
      <c r="H22" s="187"/>
      <c r="I22" s="187"/>
      <c r="J22" s="197" t="s">
        <v>660</v>
      </c>
      <c r="K22" s="198" t="s">
        <v>316</v>
      </c>
      <c r="L22" s="199" t="s">
        <v>317</v>
      </c>
    </row>
    <row r="23" spans="2:12" x14ac:dyDescent="0.15">
      <c r="B23" s="208" t="s">
        <v>341</v>
      </c>
      <c r="C23" s="194"/>
      <c r="D23" s="194"/>
      <c r="E23" s="209"/>
      <c r="F23" s="187"/>
      <c r="G23" s="204" t="s">
        <v>167</v>
      </c>
      <c r="H23" s="187"/>
      <c r="I23" s="187"/>
      <c r="J23" s="197" t="s">
        <v>661</v>
      </c>
      <c r="K23" s="198" t="s">
        <v>58</v>
      </c>
      <c r="L23" s="187" t="s">
        <v>59</v>
      </c>
    </row>
    <row r="24" spans="2:12" x14ac:dyDescent="0.15">
      <c r="B24" s="208" t="s">
        <v>342</v>
      </c>
      <c r="C24" s="194"/>
      <c r="D24" s="194"/>
      <c r="E24" s="209"/>
      <c r="F24" s="187"/>
      <c r="G24" s="204" t="s">
        <v>558</v>
      </c>
      <c r="H24" s="187"/>
      <c r="I24" s="187"/>
      <c r="J24" s="197" t="s">
        <v>662</v>
      </c>
      <c r="K24" s="198" t="s">
        <v>60</v>
      </c>
      <c r="L24" s="187" t="s">
        <v>61</v>
      </c>
    </row>
    <row r="25" spans="2:12" x14ac:dyDescent="0.15">
      <c r="B25" s="208" t="s">
        <v>343</v>
      </c>
      <c r="C25" s="194"/>
      <c r="D25" s="194"/>
      <c r="E25" s="209"/>
      <c r="F25" s="187"/>
      <c r="G25" s="204" t="s">
        <v>559</v>
      </c>
      <c r="H25" s="187"/>
      <c r="I25" s="187"/>
      <c r="J25" s="197" t="s">
        <v>663</v>
      </c>
      <c r="K25" s="198" t="s">
        <v>302</v>
      </c>
      <c r="L25" s="199" t="s">
        <v>305</v>
      </c>
    </row>
    <row r="26" spans="2:12" x14ac:dyDescent="0.15">
      <c r="B26" s="210"/>
      <c r="C26" s="194"/>
      <c r="D26" s="194"/>
      <c r="E26" s="209"/>
      <c r="F26" s="187"/>
      <c r="G26" s="204" t="s">
        <v>560</v>
      </c>
      <c r="H26" s="187"/>
      <c r="I26" s="187"/>
      <c r="J26" s="197" t="s">
        <v>664</v>
      </c>
      <c r="K26" s="198" t="s">
        <v>303</v>
      </c>
      <c r="L26" s="199" t="s">
        <v>304</v>
      </c>
    </row>
    <row r="27" spans="2:12" ht="14.25" thickBot="1" x14ac:dyDescent="0.2">
      <c r="B27" s="211"/>
      <c r="C27" s="212"/>
      <c r="D27" s="212"/>
      <c r="E27" s="213"/>
      <c r="F27" s="187"/>
      <c r="G27" s="204" t="s">
        <v>561</v>
      </c>
      <c r="H27" s="187"/>
      <c r="I27" s="187"/>
      <c r="J27" s="197" t="s">
        <v>665</v>
      </c>
      <c r="K27" s="198" t="s">
        <v>62</v>
      </c>
      <c r="L27" s="187" t="s">
        <v>63</v>
      </c>
    </row>
    <row r="28" spans="2:12" ht="14.25" thickBot="1" x14ac:dyDescent="0.2">
      <c r="B28" s="187"/>
      <c r="C28" s="187"/>
      <c r="D28" s="187"/>
      <c r="E28" s="187"/>
      <c r="F28" s="187"/>
      <c r="G28" s="204" t="s">
        <v>562</v>
      </c>
      <c r="H28" s="187"/>
      <c r="I28" s="187"/>
      <c r="J28" s="197" t="s">
        <v>666</v>
      </c>
      <c r="K28" s="198" t="s">
        <v>64</v>
      </c>
      <c r="L28" s="187" t="s">
        <v>65</v>
      </c>
    </row>
    <row r="29" spans="2:12" ht="14.25" thickBot="1" x14ac:dyDescent="0.2">
      <c r="B29" s="229" t="s">
        <v>349</v>
      </c>
      <c r="C29" s="306"/>
      <c r="D29" s="231" t="s">
        <v>350</v>
      </c>
      <c r="E29" s="234"/>
      <c r="F29" s="187"/>
      <c r="G29" s="204" t="s">
        <v>563</v>
      </c>
      <c r="H29" s="187"/>
      <c r="I29" s="187"/>
      <c r="J29" s="197" t="s">
        <v>667</v>
      </c>
      <c r="K29" s="198" t="s">
        <v>66</v>
      </c>
      <c r="L29" s="187" t="s">
        <v>67</v>
      </c>
    </row>
    <row r="30" spans="2:12" ht="14.25" thickTop="1" x14ac:dyDescent="0.15">
      <c r="B30" s="228"/>
      <c r="C30" s="307"/>
      <c r="D30" s="195"/>
      <c r="E30" s="233"/>
      <c r="F30" s="187"/>
      <c r="G30" s="204" t="s">
        <v>564</v>
      </c>
      <c r="H30" s="187"/>
      <c r="I30" s="187"/>
      <c r="J30" s="197" t="s">
        <v>668</v>
      </c>
      <c r="K30" s="198" t="s">
        <v>68</v>
      </c>
      <c r="L30" s="187" t="s">
        <v>69</v>
      </c>
    </row>
    <row r="31" spans="2:12" x14ac:dyDescent="0.15">
      <c r="B31" s="206" t="s">
        <v>4</v>
      </c>
      <c r="C31" s="308"/>
      <c r="D31" s="190" t="s">
        <v>4</v>
      </c>
      <c r="E31" s="207"/>
      <c r="F31" s="187"/>
      <c r="G31" s="204" t="s">
        <v>565</v>
      </c>
      <c r="H31" s="187"/>
      <c r="I31" s="187"/>
      <c r="J31" s="197" t="s">
        <v>669</v>
      </c>
      <c r="K31" s="198" t="s">
        <v>70</v>
      </c>
      <c r="L31" s="187" t="s">
        <v>71</v>
      </c>
    </row>
    <row r="32" spans="2:12" x14ac:dyDescent="0.15">
      <c r="B32" s="206" t="s">
        <v>9</v>
      </c>
      <c r="C32" s="308"/>
      <c r="D32" s="190" t="s">
        <v>9</v>
      </c>
      <c r="E32" s="207"/>
      <c r="F32" s="187"/>
      <c r="G32" s="204" t="s">
        <v>566</v>
      </c>
      <c r="H32" s="187"/>
      <c r="I32" s="187"/>
      <c r="J32" s="197" t="s">
        <v>72</v>
      </c>
      <c r="K32" s="198" t="s">
        <v>73</v>
      </c>
      <c r="L32" s="187" t="s">
        <v>74</v>
      </c>
    </row>
    <row r="33" spans="2:12" x14ac:dyDescent="0.15">
      <c r="B33" s="206" t="s">
        <v>14</v>
      </c>
      <c r="C33" s="308"/>
      <c r="D33" s="190" t="s">
        <v>14</v>
      </c>
      <c r="E33" s="207"/>
      <c r="F33" s="187"/>
      <c r="G33" s="204" t="s">
        <v>567</v>
      </c>
      <c r="H33" s="187"/>
      <c r="I33" s="187"/>
      <c r="J33" s="197" t="s">
        <v>670</v>
      </c>
      <c r="K33" s="198" t="s">
        <v>75</v>
      </c>
      <c r="L33" s="187" t="s">
        <v>76</v>
      </c>
    </row>
    <row r="34" spans="2:12" x14ac:dyDescent="0.15">
      <c r="B34" s="206" t="s">
        <v>20</v>
      </c>
      <c r="C34" s="308"/>
      <c r="D34" s="190" t="s">
        <v>20</v>
      </c>
      <c r="E34" s="207"/>
      <c r="F34" s="187"/>
      <c r="G34" s="187"/>
      <c r="H34" s="187"/>
      <c r="I34" s="187"/>
      <c r="J34" s="197" t="s">
        <v>671</v>
      </c>
      <c r="K34" s="198" t="s">
        <v>77</v>
      </c>
      <c r="L34" s="187" t="s">
        <v>78</v>
      </c>
    </row>
    <row r="35" spans="2:12" x14ac:dyDescent="0.15">
      <c r="B35" s="206" t="s">
        <v>25</v>
      </c>
      <c r="C35" s="308"/>
      <c r="D35" s="190" t="s">
        <v>25</v>
      </c>
      <c r="E35" s="207"/>
      <c r="F35" s="187"/>
      <c r="G35" s="187"/>
      <c r="H35" s="187"/>
      <c r="I35" s="187"/>
      <c r="J35" s="197" t="s">
        <v>672</v>
      </c>
      <c r="K35" s="198" t="s">
        <v>79</v>
      </c>
      <c r="L35" s="187" t="s">
        <v>80</v>
      </c>
    </row>
    <row r="36" spans="2:12" x14ac:dyDescent="0.15">
      <c r="B36" s="206" t="s">
        <v>31</v>
      </c>
      <c r="C36" s="308"/>
      <c r="D36" s="190" t="s">
        <v>31</v>
      </c>
      <c r="E36" s="207"/>
      <c r="F36" s="187"/>
      <c r="G36" s="187"/>
      <c r="H36" s="187"/>
      <c r="I36" s="187"/>
      <c r="J36" s="197" t="s">
        <v>673</v>
      </c>
      <c r="K36" s="198" t="s">
        <v>81</v>
      </c>
      <c r="L36" s="187" t="s">
        <v>82</v>
      </c>
    </row>
    <row r="37" spans="2:12" x14ac:dyDescent="0.15">
      <c r="B37" s="206" t="s">
        <v>87</v>
      </c>
      <c r="C37" s="308"/>
      <c r="D37" s="190" t="s">
        <v>87</v>
      </c>
      <c r="E37" s="207"/>
      <c r="F37" s="187"/>
      <c r="G37" s="187"/>
      <c r="H37" s="187"/>
      <c r="I37" s="187"/>
      <c r="J37" s="197" t="s">
        <v>674</v>
      </c>
      <c r="K37" s="198" t="s">
        <v>83</v>
      </c>
      <c r="L37" s="187" t="s">
        <v>84</v>
      </c>
    </row>
    <row r="38" spans="2:12" x14ac:dyDescent="0.15">
      <c r="B38" s="206" t="s">
        <v>543</v>
      </c>
      <c r="C38" s="308"/>
      <c r="D38" s="190" t="s">
        <v>568</v>
      </c>
      <c r="E38" s="207"/>
      <c r="F38" s="187"/>
      <c r="G38" s="187"/>
      <c r="H38" s="187"/>
      <c r="I38" s="187"/>
      <c r="J38" s="197" t="s">
        <v>675</v>
      </c>
      <c r="K38" s="198" t="s">
        <v>309</v>
      </c>
      <c r="L38" s="199" t="s">
        <v>308</v>
      </c>
    </row>
    <row r="39" spans="2:12" x14ac:dyDescent="0.15">
      <c r="B39" s="206" t="s">
        <v>541</v>
      </c>
      <c r="C39" s="308"/>
      <c r="D39" s="190" t="s">
        <v>569</v>
      </c>
      <c r="E39" s="207"/>
      <c r="F39" s="187"/>
      <c r="G39" s="187"/>
      <c r="H39" s="187"/>
      <c r="I39" s="187"/>
      <c r="J39" s="197" t="s">
        <v>676</v>
      </c>
      <c r="K39" s="198" t="s">
        <v>306</v>
      </c>
      <c r="L39" s="199" t="s">
        <v>307</v>
      </c>
    </row>
    <row r="40" spans="2:12" x14ac:dyDescent="0.15">
      <c r="B40" s="206" t="s">
        <v>544</v>
      </c>
      <c r="C40" s="308"/>
      <c r="D40" s="190" t="s">
        <v>593</v>
      </c>
      <c r="E40" s="207"/>
      <c r="F40" s="187"/>
      <c r="G40" s="187"/>
      <c r="H40" s="187"/>
      <c r="I40" s="187"/>
      <c r="J40" s="197" t="s">
        <v>677</v>
      </c>
      <c r="K40" s="198" t="s">
        <v>85</v>
      </c>
      <c r="L40" s="187" t="s">
        <v>86</v>
      </c>
    </row>
    <row r="41" spans="2:12" x14ac:dyDescent="0.15">
      <c r="B41" s="206" t="s">
        <v>96</v>
      </c>
      <c r="C41" s="308"/>
      <c r="D41" s="190" t="s">
        <v>96</v>
      </c>
      <c r="E41" s="207"/>
      <c r="F41" s="187"/>
      <c r="G41" s="187"/>
      <c r="H41" s="187"/>
      <c r="I41" s="187"/>
      <c r="J41" s="197" t="s">
        <v>678</v>
      </c>
      <c r="K41" s="198" t="s">
        <v>88</v>
      </c>
      <c r="L41" s="187" t="s">
        <v>89</v>
      </c>
    </row>
    <row r="42" spans="2:12" x14ac:dyDescent="0.15">
      <c r="B42" s="208" t="s">
        <v>545</v>
      </c>
      <c r="C42" s="308"/>
      <c r="D42" s="191" t="s">
        <v>545</v>
      </c>
      <c r="E42" s="207"/>
      <c r="F42" s="187"/>
      <c r="G42" s="187"/>
      <c r="H42" s="187"/>
      <c r="I42" s="187"/>
      <c r="J42" s="197" t="s">
        <v>679</v>
      </c>
      <c r="K42" s="198" t="s">
        <v>90</v>
      </c>
      <c r="L42" s="187" t="s">
        <v>91</v>
      </c>
    </row>
    <row r="43" spans="2:12" x14ac:dyDescent="0.15">
      <c r="B43" s="208" t="s">
        <v>546</v>
      </c>
      <c r="C43" s="308"/>
      <c r="D43" s="191" t="s">
        <v>546</v>
      </c>
      <c r="E43" s="207"/>
      <c r="F43" s="187"/>
      <c r="G43" s="187"/>
      <c r="H43" s="187"/>
      <c r="I43" s="187"/>
      <c r="J43" s="197" t="s">
        <v>680</v>
      </c>
      <c r="K43" s="198" t="s">
        <v>92</v>
      </c>
      <c r="L43" s="187" t="s">
        <v>93</v>
      </c>
    </row>
    <row r="44" spans="2:12" x14ac:dyDescent="0.15">
      <c r="B44" s="208" t="s">
        <v>547</v>
      </c>
      <c r="C44" s="309"/>
      <c r="D44" s="191" t="s">
        <v>547</v>
      </c>
      <c r="E44" s="207"/>
      <c r="F44" s="187"/>
      <c r="G44" s="187"/>
      <c r="H44" s="187"/>
      <c r="I44" s="187"/>
      <c r="J44" s="197" t="s">
        <v>681</v>
      </c>
      <c r="K44" s="198" t="s">
        <v>94</v>
      </c>
      <c r="L44" s="187" t="s">
        <v>95</v>
      </c>
    </row>
    <row r="45" spans="2:12" x14ac:dyDescent="0.15">
      <c r="B45" s="208" t="s">
        <v>548</v>
      </c>
      <c r="C45" s="309"/>
      <c r="D45" s="191" t="s">
        <v>548</v>
      </c>
      <c r="E45" s="207"/>
      <c r="F45" s="187"/>
      <c r="G45" s="187"/>
      <c r="H45" s="187"/>
      <c r="I45" s="187"/>
      <c r="J45" s="197" t="s">
        <v>682</v>
      </c>
      <c r="K45" s="198" t="s">
        <v>97</v>
      </c>
      <c r="L45" s="187" t="s">
        <v>98</v>
      </c>
    </row>
    <row r="46" spans="2:12" x14ac:dyDescent="0.15">
      <c r="B46" s="208" t="s">
        <v>549</v>
      </c>
      <c r="C46" s="309"/>
      <c r="D46" s="191" t="s">
        <v>594</v>
      </c>
      <c r="E46" s="209"/>
      <c r="F46" s="187"/>
      <c r="G46" s="187"/>
      <c r="H46" s="187"/>
      <c r="I46" s="187"/>
      <c r="J46" s="197" t="s">
        <v>683</v>
      </c>
      <c r="K46" s="198" t="s">
        <v>99</v>
      </c>
      <c r="L46" s="187" t="s">
        <v>100</v>
      </c>
    </row>
    <row r="47" spans="2:12" x14ac:dyDescent="0.15">
      <c r="B47" s="208" t="s">
        <v>550</v>
      </c>
      <c r="C47" s="309"/>
      <c r="D47" s="191" t="s">
        <v>595</v>
      </c>
      <c r="E47" s="209"/>
      <c r="F47" s="187"/>
      <c r="G47" s="187"/>
      <c r="H47" s="187"/>
      <c r="I47" s="187"/>
      <c r="J47" s="197" t="s">
        <v>684</v>
      </c>
      <c r="K47" s="198" t="s">
        <v>101</v>
      </c>
      <c r="L47" s="187" t="s">
        <v>102</v>
      </c>
    </row>
    <row r="48" spans="2:12" x14ac:dyDescent="0.15">
      <c r="B48" s="208" t="s">
        <v>551</v>
      </c>
      <c r="C48" s="309"/>
      <c r="D48" s="191" t="s">
        <v>596</v>
      </c>
      <c r="E48" s="209"/>
      <c r="F48" s="187"/>
      <c r="G48" s="187"/>
      <c r="H48" s="187"/>
      <c r="I48" s="187"/>
      <c r="J48" s="197" t="s">
        <v>103</v>
      </c>
      <c r="K48" s="198" t="s">
        <v>104</v>
      </c>
      <c r="L48" s="187" t="s">
        <v>105</v>
      </c>
    </row>
    <row r="49" spans="2:12" x14ac:dyDescent="0.15">
      <c r="B49" s="208" t="s">
        <v>552</v>
      </c>
      <c r="C49" s="309"/>
      <c r="D49" s="191" t="s">
        <v>599</v>
      </c>
      <c r="E49" s="209"/>
      <c r="F49" s="187"/>
      <c r="G49" s="187"/>
      <c r="H49" s="187"/>
      <c r="I49" s="187"/>
      <c r="J49" s="197" t="s">
        <v>685</v>
      </c>
      <c r="K49" s="198" t="s">
        <v>106</v>
      </c>
      <c r="L49" s="187" t="s">
        <v>107</v>
      </c>
    </row>
    <row r="50" spans="2:12" x14ac:dyDescent="0.15">
      <c r="B50" s="208" t="s">
        <v>553</v>
      </c>
      <c r="C50" s="309"/>
      <c r="D50" s="191" t="s">
        <v>597</v>
      </c>
      <c r="E50" s="209"/>
      <c r="F50" s="187"/>
      <c r="G50" s="187"/>
      <c r="H50" s="187"/>
      <c r="I50" s="187"/>
      <c r="J50" s="187"/>
      <c r="K50" s="187"/>
      <c r="L50" s="187"/>
    </row>
    <row r="51" spans="2:12" x14ac:dyDescent="0.15">
      <c r="B51" s="208" t="s">
        <v>554</v>
      </c>
      <c r="C51" s="309"/>
      <c r="D51" s="191" t="s">
        <v>554</v>
      </c>
      <c r="E51" s="209"/>
      <c r="F51" s="187"/>
      <c r="G51" s="187"/>
      <c r="H51" s="187"/>
      <c r="I51" s="187"/>
      <c r="J51" s="187"/>
      <c r="K51" s="187"/>
      <c r="L51" s="187"/>
    </row>
    <row r="52" spans="2:12" x14ac:dyDescent="0.15">
      <c r="B52" s="208" t="s">
        <v>555</v>
      </c>
      <c r="C52" s="309"/>
      <c r="D52" s="191" t="s">
        <v>583</v>
      </c>
      <c r="E52" s="209"/>
      <c r="F52" s="187"/>
      <c r="G52" s="187"/>
      <c r="H52" s="187"/>
      <c r="I52" s="187"/>
      <c r="J52" s="187"/>
      <c r="K52" s="187"/>
      <c r="L52" s="187"/>
    </row>
    <row r="53" spans="2:12" x14ac:dyDescent="0.15">
      <c r="B53" s="208" t="s">
        <v>556</v>
      </c>
      <c r="C53" s="309"/>
      <c r="D53" s="191" t="s">
        <v>598</v>
      </c>
      <c r="E53" s="209"/>
      <c r="F53" s="187"/>
      <c r="G53" s="187"/>
      <c r="H53" s="187"/>
      <c r="I53" s="187"/>
      <c r="J53" s="187"/>
      <c r="K53" s="187"/>
      <c r="L53" s="187"/>
    </row>
    <row r="54" spans="2:12" x14ac:dyDescent="0.15">
      <c r="B54" s="208" t="s">
        <v>557</v>
      </c>
      <c r="C54" s="309"/>
      <c r="D54" s="191" t="s">
        <v>556</v>
      </c>
      <c r="E54" s="209"/>
      <c r="F54" s="187"/>
      <c r="G54" s="187"/>
      <c r="H54" s="187"/>
      <c r="I54" s="187"/>
      <c r="J54" s="187"/>
      <c r="K54" s="187"/>
      <c r="L54" s="187"/>
    </row>
    <row r="55" spans="2:12" x14ac:dyDescent="0.15">
      <c r="B55" s="208" t="s">
        <v>542</v>
      </c>
      <c r="C55" s="309"/>
      <c r="D55" s="191" t="s">
        <v>584</v>
      </c>
      <c r="E55" s="209"/>
      <c r="F55" s="187"/>
      <c r="G55" s="187"/>
      <c r="H55" s="187"/>
      <c r="I55" s="187"/>
      <c r="J55" s="187"/>
      <c r="K55" s="187"/>
      <c r="L55" s="187"/>
    </row>
    <row r="56" spans="2:12" x14ac:dyDescent="0.15">
      <c r="B56" s="210"/>
      <c r="C56" s="309"/>
      <c r="D56" s="192"/>
      <c r="E56" s="314"/>
      <c r="F56" s="187"/>
      <c r="G56" s="187"/>
      <c r="H56" s="187"/>
      <c r="I56" s="187"/>
      <c r="J56" s="187"/>
      <c r="K56" s="187"/>
      <c r="L56" s="187"/>
    </row>
    <row r="57" spans="2:12" x14ac:dyDescent="0.15">
      <c r="B57" s="210"/>
      <c r="C57" s="309"/>
      <c r="D57" s="192"/>
      <c r="E57" s="314"/>
      <c r="F57" s="187"/>
      <c r="G57" s="187"/>
      <c r="H57" s="187"/>
      <c r="I57" s="187"/>
      <c r="J57" s="187"/>
      <c r="K57" s="187"/>
      <c r="L57" s="187"/>
    </row>
    <row r="58" spans="2:12" x14ac:dyDescent="0.15">
      <c r="B58" s="210"/>
      <c r="C58" s="309"/>
      <c r="D58" s="192"/>
      <c r="E58" s="314"/>
      <c r="F58" s="187"/>
      <c r="G58" s="187"/>
      <c r="H58" s="187"/>
      <c r="I58" s="187"/>
      <c r="J58" s="187"/>
      <c r="K58" s="187"/>
      <c r="L58" s="187"/>
    </row>
    <row r="59" spans="2:12" ht="14.25" thickBot="1" x14ac:dyDescent="0.2">
      <c r="B59" s="211"/>
      <c r="C59" s="315"/>
      <c r="D59" s="316"/>
      <c r="E59" s="317"/>
      <c r="F59" s="187"/>
      <c r="G59" s="187"/>
      <c r="H59" s="187"/>
      <c r="I59" s="187"/>
      <c r="J59" s="187"/>
      <c r="K59" s="187"/>
      <c r="L59" s="187"/>
    </row>
    <row r="60" spans="2:12" ht="14.25" thickBot="1" x14ac:dyDescent="0.2">
      <c r="B60" s="310"/>
      <c r="C60" s="310"/>
      <c r="D60" s="310"/>
      <c r="E60" s="310"/>
      <c r="F60" s="187"/>
      <c r="G60" s="187"/>
      <c r="H60" s="187"/>
      <c r="I60" s="187"/>
      <c r="J60" s="187"/>
      <c r="K60" s="187"/>
      <c r="L60" s="187"/>
    </row>
    <row r="61" spans="2:12" ht="14.25" thickBot="1" x14ac:dyDescent="0.2">
      <c r="B61" s="229" t="s">
        <v>353</v>
      </c>
      <c r="C61" s="231"/>
      <c r="D61" s="231" t="s">
        <v>354</v>
      </c>
      <c r="E61" s="234"/>
      <c r="F61" s="187"/>
      <c r="G61" s="187"/>
      <c r="H61" s="187"/>
      <c r="I61" s="187"/>
      <c r="J61" s="187"/>
      <c r="K61" s="187"/>
      <c r="L61" s="187"/>
    </row>
    <row r="62" spans="2:12" ht="14.25" thickTop="1" x14ac:dyDescent="0.15">
      <c r="B62" s="228"/>
      <c r="C62" s="195"/>
      <c r="D62" s="195"/>
      <c r="E62" s="233"/>
      <c r="F62" s="187"/>
      <c r="G62" s="187"/>
      <c r="H62" s="187"/>
      <c r="I62" s="187"/>
      <c r="J62" s="187"/>
      <c r="K62" s="187"/>
      <c r="L62" s="187"/>
    </row>
    <row r="63" spans="2:12" x14ac:dyDescent="0.15">
      <c r="B63" s="206" t="s">
        <v>578</v>
      </c>
      <c r="C63" s="196"/>
      <c r="D63" s="190" t="s">
        <v>587</v>
      </c>
      <c r="E63" s="207"/>
      <c r="F63" s="187"/>
      <c r="G63" s="187"/>
      <c r="H63" s="187"/>
      <c r="I63" s="187"/>
      <c r="J63" s="187"/>
      <c r="K63" s="187"/>
      <c r="L63" s="187"/>
    </row>
    <row r="64" spans="2:12" x14ac:dyDescent="0.15">
      <c r="B64" s="206" t="s">
        <v>588</v>
      </c>
      <c r="C64" s="196"/>
      <c r="D64" s="190" t="s">
        <v>589</v>
      </c>
      <c r="E64" s="207"/>
    </row>
    <row r="65" spans="2:6" x14ac:dyDescent="0.15">
      <c r="B65" s="206" t="s">
        <v>590</v>
      </c>
      <c r="C65" s="196"/>
      <c r="D65" s="190" t="s">
        <v>591</v>
      </c>
      <c r="E65" s="207"/>
      <c r="F65" s="187"/>
    </row>
    <row r="66" spans="2:6" x14ac:dyDescent="0.15">
      <c r="B66" s="206" t="s">
        <v>592</v>
      </c>
      <c r="C66" s="196"/>
      <c r="D66" s="205"/>
      <c r="E66" s="207"/>
      <c r="F66" s="187"/>
    </row>
    <row r="67" spans="2:6" x14ac:dyDescent="0.15">
      <c r="B67" s="208" t="s">
        <v>343</v>
      </c>
      <c r="C67" s="196"/>
      <c r="D67" s="205"/>
      <c r="E67" s="207"/>
      <c r="F67" s="187"/>
    </row>
    <row r="68" spans="2:6" x14ac:dyDescent="0.15">
      <c r="B68" s="311"/>
      <c r="C68" s="196"/>
      <c r="D68" s="205"/>
      <c r="E68" s="207"/>
      <c r="F68" s="187"/>
    </row>
    <row r="69" spans="2:6" x14ac:dyDescent="0.15">
      <c r="B69" s="311"/>
      <c r="C69" s="196"/>
      <c r="D69" s="205"/>
      <c r="E69" s="207"/>
      <c r="F69" s="187"/>
    </row>
    <row r="70" spans="2:6" x14ac:dyDescent="0.15">
      <c r="B70" s="311"/>
      <c r="C70" s="196"/>
      <c r="D70" s="205"/>
      <c r="E70" s="207"/>
      <c r="F70" s="187"/>
    </row>
    <row r="71" spans="2:6" ht="14.25" thickBot="1" x14ac:dyDescent="0.2">
      <c r="B71" s="312"/>
      <c r="C71" s="218"/>
      <c r="D71" s="313"/>
      <c r="E71" s="219"/>
      <c r="F71" s="187"/>
    </row>
    <row r="72" spans="2:6" ht="14.25" thickBot="1" x14ac:dyDescent="0.2">
      <c r="F72" s="187"/>
    </row>
    <row r="73" spans="2:6" ht="14.25" thickBot="1" x14ac:dyDescent="0.2">
      <c r="B73" s="229" t="s">
        <v>351</v>
      </c>
      <c r="C73" s="231"/>
      <c r="D73" s="485" t="s">
        <v>352</v>
      </c>
      <c r="E73" s="234"/>
      <c r="F73" s="187"/>
    </row>
    <row r="74" spans="2:6" ht="14.25" thickTop="1" x14ac:dyDescent="0.15">
      <c r="B74" s="228"/>
      <c r="C74" s="195"/>
      <c r="D74" s="486"/>
      <c r="E74" s="233"/>
      <c r="F74" s="187"/>
    </row>
    <row r="75" spans="2:6" x14ac:dyDescent="0.15">
      <c r="B75" s="206" t="s">
        <v>111</v>
      </c>
      <c r="C75" s="196"/>
      <c r="D75" s="487" t="s">
        <v>111</v>
      </c>
      <c r="E75" s="207"/>
      <c r="F75" s="187"/>
    </row>
    <row r="76" spans="2:6" x14ac:dyDescent="0.15">
      <c r="B76" s="206" t="s">
        <v>108</v>
      </c>
      <c r="C76" s="196"/>
      <c r="D76" s="487" t="s">
        <v>108</v>
      </c>
      <c r="E76" s="207"/>
      <c r="F76" s="187"/>
    </row>
    <row r="77" spans="2:6" x14ac:dyDescent="0.15">
      <c r="B77" s="206" t="s">
        <v>109</v>
      </c>
      <c r="C77" s="196"/>
      <c r="D77" s="487" t="s">
        <v>703</v>
      </c>
      <c r="E77" s="207"/>
      <c r="F77" s="187"/>
    </row>
    <row r="78" spans="2:6" x14ac:dyDescent="0.15">
      <c r="B78" s="206" t="s">
        <v>110</v>
      </c>
      <c r="C78" s="196"/>
      <c r="D78" s="487" t="s">
        <v>288</v>
      </c>
      <c r="E78" s="207"/>
      <c r="F78" s="187"/>
    </row>
    <row r="79" spans="2:6" x14ac:dyDescent="0.15">
      <c r="B79" s="206" t="s">
        <v>344</v>
      </c>
      <c r="C79" s="196"/>
      <c r="D79" s="487" t="s">
        <v>110</v>
      </c>
      <c r="E79" s="207"/>
      <c r="F79" s="187"/>
    </row>
    <row r="80" spans="2:6" x14ac:dyDescent="0.15">
      <c r="B80" s="206" t="s">
        <v>289</v>
      </c>
      <c r="C80" s="196"/>
      <c r="D80" s="487" t="s">
        <v>704</v>
      </c>
      <c r="E80" s="207"/>
      <c r="F80" s="187"/>
    </row>
    <row r="81" spans="2:7" x14ac:dyDescent="0.15">
      <c r="B81" s="210"/>
      <c r="C81" s="196"/>
      <c r="D81" s="488"/>
      <c r="E81" s="207"/>
      <c r="F81" s="187"/>
    </row>
    <row r="82" spans="2:7" x14ac:dyDescent="0.15">
      <c r="B82" s="210"/>
      <c r="C82" s="196"/>
      <c r="D82" s="488"/>
      <c r="E82" s="207"/>
      <c r="F82" s="187"/>
    </row>
    <row r="83" spans="2:7" ht="14.25" thickBot="1" x14ac:dyDescent="0.2">
      <c r="B83" s="214"/>
      <c r="C83" s="212"/>
      <c r="D83" s="489"/>
      <c r="E83" s="213"/>
      <c r="F83" s="187"/>
    </row>
    <row r="84" spans="2:7" ht="14.25" thickBot="1" x14ac:dyDescent="0.2">
      <c r="F84" s="187"/>
      <c r="G84" s="187"/>
    </row>
    <row r="85" spans="2:7" ht="14.25" thickBot="1" x14ac:dyDescent="0.2">
      <c r="B85" s="229" t="s">
        <v>585</v>
      </c>
      <c r="C85" s="231"/>
      <c r="D85" s="231" t="s">
        <v>586</v>
      </c>
      <c r="E85" s="234"/>
      <c r="F85" s="187"/>
      <c r="G85" s="187"/>
    </row>
    <row r="86" spans="2:7" ht="14.25" thickTop="1" x14ac:dyDescent="0.15">
      <c r="B86" s="228"/>
      <c r="C86" s="195"/>
      <c r="D86" s="195"/>
      <c r="E86" s="233"/>
      <c r="F86" s="187"/>
      <c r="G86" s="187"/>
    </row>
    <row r="87" spans="2:7" x14ac:dyDescent="0.15">
      <c r="B87" s="206" t="s">
        <v>4</v>
      </c>
      <c r="C87" s="196"/>
      <c r="D87" s="190" t="s">
        <v>4</v>
      </c>
      <c r="E87" s="207"/>
      <c r="F87" s="187"/>
      <c r="G87" s="187"/>
    </row>
    <row r="88" spans="2:7" x14ac:dyDescent="0.15">
      <c r="B88" s="206" t="s">
        <v>9</v>
      </c>
      <c r="C88" s="196"/>
      <c r="D88" s="190" t="s">
        <v>9</v>
      </c>
      <c r="E88" s="207"/>
    </row>
    <row r="89" spans="2:7" x14ac:dyDescent="0.15">
      <c r="B89" s="206" t="s">
        <v>578</v>
      </c>
      <c r="C89" s="196"/>
      <c r="D89" s="190" t="s">
        <v>578</v>
      </c>
      <c r="E89" s="207"/>
      <c r="F89" s="187"/>
      <c r="G89" s="187"/>
    </row>
    <row r="90" spans="2:7" x14ac:dyDescent="0.15">
      <c r="B90" s="206" t="s">
        <v>14</v>
      </c>
      <c r="C90" s="196"/>
      <c r="D90" s="190" t="s">
        <v>14</v>
      </c>
      <c r="E90" s="207"/>
      <c r="F90" s="187"/>
      <c r="G90" s="187"/>
    </row>
    <row r="91" spans="2:7" x14ac:dyDescent="0.15">
      <c r="B91" s="206" t="s">
        <v>543</v>
      </c>
      <c r="C91" s="196"/>
      <c r="D91" s="190" t="s">
        <v>568</v>
      </c>
      <c r="E91" s="207"/>
      <c r="F91" s="187"/>
      <c r="G91" s="187"/>
    </row>
    <row r="92" spans="2:7" x14ac:dyDescent="0.15">
      <c r="B92" s="206" t="s">
        <v>705</v>
      </c>
      <c r="C92" s="196"/>
      <c r="D92" s="190" t="s">
        <v>706</v>
      </c>
      <c r="E92" s="207"/>
      <c r="F92" s="187"/>
      <c r="G92" s="187"/>
    </row>
    <row r="93" spans="2:7" x14ac:dyDescent="0.15">
      <c r="B93" s="206" t="s">
        <v>541</v>
      </c>
      <c r="C93" s="196"/>
      <c r="D93" s="190" t="s">
        <v>569</v>
      </c>
      <c r="E93" s="207"/>
      <c r="F93" s="187"/>
      <c r="G93" s="187"/>
    </row>
    <row r="94" spans="2:7" x14ac:dyDescent="0.15">
      <c r="B94" s="206" t="s">
        <v>45</v>
      </c>
      <c r="C94" s="196"/>
      <c r="D94" s="190" t="s">
        <v>45</v>
      </c>
      <c r="E94" s="207"/>
      <c r="F94" s="187"/>
      <c r="G94" s="187"/>
    </row>
    <row r="95" spans="2:7" x14ac:dyDescent="0.15">
      <c r="B95" s="208" t="s">
        <v>48</v>
      </c>
      <c r="C95" s="196"/>
      <c r="D95" s="191" t="s">
        <v>51</v>
      </c>
      <c r="E95" s="207"/>
      <c r="F95" s="187"/>
      <c r="G95" s="187"/>
    </row>
    <row r="96" spans="2:7" x14ac:dyDescent="0.15">
      <c r="B96" s="208" t="s">
        <v>51</v>
      </c>
      <c r="C96" s="196"/>
      <c r="D96" s="191" t="s">
        <v>467</v>
      </c>
      <c r="E96" s="207"/>
      <c r="F96" s="187"/>
      <c r="G96" s="187"/>
    </row>
    <row r="97" spans="2:5" x14ac:dyDescent="0.15">
      <c r="B97" s="208" t="s">
        <v>55</v>
      </c>
      <c r="C97" s="194"/>
      <c r="D97" s="191" t="s">
        <v>333</v>
      </c>
      <c r="E97" s="207"/>
    </row>
    <row r="98" spans="2:5" x14ac:dyDescent="0.15">
      <c r="B98" s="208" t="s">
        <v>334</v>
      </c>
      <c r="C98" s="194"/>
      <c r="D98" s="191" t="s">
        <v>335</v>
      </c>
      <c r="E98" s="207"/>
    </row>
    <row r="99" spans="2:5" x14ac:dyDescent="0.15">
      <c r="B99" s="208" t="s">
        <v>336</v>
      </c>
      <c r="C99" s="194"/>
      <c r="D99" s="191" t="s">
        <v>339</v>
      </c>
      <c r="E99" s="207"/>
    </row>
    <row r="100" spans="2:5" x14ac:dyDescent="0.15">
      <c r="B100" s="208" t="s">
        <v>340</v>
      </c>
      <c r="C100" s="194"/>
      <c r="D100" s="192"/>
      <c r="E100" s="207"/>
    </row>
    <row r="101" spans="2:5" x14ac:dyDescent="0.15">
      <c r="B101" s="208" t="s">
        <v>341</v>
      </c>
      <c r="C101" s="194"/>
      <c r="D101" s="194"/>
      <c r="E101" s="207"/>
    </row>
    <row r="102" spans="2:5" x14ac:dyDescent="0.15">
      <c r="B102" s="208" t="s">
        <v>342</v>
      </c>
      <c r="C102" s="194"/>
      <c r="D102" s="194"/>
      <c r="E102" s="209"/>
    </row>
    <row r="103" spans="2:5" x14ac:dyDescent="0.15">
      <c r="B103" s="210"/>
      <c r="C103" s="194"/>
      <c r="D103" s="194"/>
      <c r="E103" s="209"/>
    </row>
    <row r="104" spans="2:5" x14ac:dyDescent="0.15">
      <c r="B104" s="210"/>
      <c r="C104" s="194"/>
      <c r="D104" s="194"/>
      <c r="E104" s="209"/>
    </row>
    <row r="105" spans="2:5" x14ac:dyDescent="0.15">
      <c r="B105" s="210"/>
      <c r="C105" s="194"/>
      <c r="D105" s="194"/>
      <c r="E105" s="209"/>
    </row>
    <row r="106" spans="2:5" x14ac:dyDescent="0.15">
      <c r="B106" s="210"/>
      <c r="C106" s="194"/>
      <c r="D106" s="194"/>
      <c r="E106" s="209"/>
    </row>
    <row r="107" spans="2:5" x14ac:dyDescent="0.15">
      <c r="B107" s="215"/>
      <c r="C107" s="194"/>
      <c r="D107" s="194"/>
      <c r="E107" s="209"/>
    </row>
    <row r="108" spans="2:5" x14ac:dyDescent="0.15">
      <c r="B108" s="210"/>
      <c r="C108" s="194"/>
      <c r="D108" s="194"/>
      <c r="E108" s="209"/>
    </row>
    <row r="109" spans="2:5" x14ac:dyDescent="0.15">
      <c r="B109" s="210"/>
      <c r="C109" s="194"/>
      <c r="D109" s="194"/>
      <c r="E109" s="209"/>
    </row>
    <row r="110" spans="2:5" ht="14.25" thickBot="1" x14ac:dyDescent="0.2">
      <c r="B110" s="211"/>
      <c r="C110" s="212"/>
      <c r="D110" s="212"/>
      <c r="E110" s="213"/>
    </row>
    <row r="111" spans="2:5" ht="14.25" thickBot="1" x14ac:dyDescent="0.2"/>
    <row r="112" spans="2:5" ht="14.25" thickBot="1" x14ac:dyDescent="0.2">
      <c r="B112" s="229" t="s">
        <v>712</v>
      </c>
      <c r="C112" s="231"/>
      <c r="D112" s="231" t="s">
        <v>713</v>
      </c>
      <c r="E112" s="234"/>
    </row>
    <row r="113" spans="2:5" ht="14.25" thickTop="1" x14ac:dyDescent="0.15">
      <c r="B113" s="228"/>
      <c r="C113" s="195"/>
      <c r="D113" s="195"/>
      <c r="E113" s="233"/>
    </row>
    <row r="114" spans="2:5" x14ac:dyDescent="0.15">
      <c r="B114" s="206" t="s">
        <v>714</v>
      </c>
      <c r="C114" s="196"/>
      <c r="D114" s="190" t="s">
        <v>714</v>
      </c>
      <c r="E114" s="207"/>
    </row>
    <row r="115" spans="2:5" x14ac:dyDescent="0.15">
      <c r="B115" s="206" t="s">
        <v>715</v>
      </c>
      <c r="C115" s="196"/>
      <c r="D115" s="190" t="s">
        <v>715</v>
      </c>
      <c r="E115" s="207"/>
    </row>
    <row r="116" spans="2:5" x14ac:dyDescent="0.15">
      <c r="B116" s="206" t="s">
        <v>716</v>
      </c>
      <c r="C116" s="196"/>
      <c r="D116" s="190" t="s">
        <v>719</v>
      </c>
      <c r="E116" s="207"/>
    </row>
    <row r="117" spans="2:5" x14ac:dyDescent="0.15">
      <c r="B117" s="206" t="s">
        <v>548</v>
      </c>
      <c r="C117" s="196"/>
      <c r="D117" s="190" t="s">
        <v>548</v>
      </c>
      <c r="E117" s="207"/>
    </row>
    <row r="118" spans="2:5" x14ac:dyDescent="0.15">
      <c r="B118" s="206" t="s">
        <v>717</v>
      </c>
      <c r="C118" s="196"/>
      <c r="D118" s="190" t="s">
        <v>546</v>
      </c>
      <c r="E118" s="207"/>
    </row>
    <row r="119" spans="2:5" x14ac:dyDescent="0.15">
      <c r="B119" s="206" t="s">
        <v>718</v>
      </c>
      <c r="C119" s="196"/>
      <c r="D119" s="190" t="s">
        <v>717</v>
      </c>
      <c r="E119" s="207"/>
    </row>
    <row r="120" spans="2:5" x14ac:dyDescent="0.15">
      <c r="B120" s="216"/>
      <c r="C120" s="196"/>
      <c r="D120" s="190" t="s">
        <v>595</v>
      </c>
      <c r="E120" s="207"/>
    </row>
    <row r="121" spans="2:5" ht="14.25" thickBot="1" x14ac:dyDescent="0.2">
      <c r="B121" s="217"/>
      <c r="C121" s="218"/>
      <c r="D121" s="218"/>
      <c r="E121" s="219"/>
    </row>
    <row r="122" spans="2:5" ht="14.25" thickBot="1" x14ac:dyDescent="0.2"/>
    <row r="123" spans="2:5" ht="14.25" thickBot="1" x14ac:dyDescent="0.2">
      <c r="B123" s="229" t="s">
        <v>355</v>
      </c>
      <c r="C123" s="231"/>
      <c r="D123" s="231" t="s">
        <v>356</v>
      </c>
      <c r="E123" s="234"/>
    </row>
    <row r="124" spans="2:5" ht="14.25" thickTop="1" x14ac:dyDescent="0.15">
      <c r="B124" s="228"/>
      <c r="C124" s="195"/>
      <c r="D124" s="195"/>
      <c r="E124" s="233"/>
    </row>
    <row r="125" spans="2:5" x14ac:dyDescent="0.15">
      <c r="B125" s="206" t="s">
        <v>31</v>
      </c>
      <c r="C125" s="196"/>
      <c r="D125" s="190" t="s">
        <v>28</v>
      </c>
      <c r="E125" s="207"/>
    </row>
    <row r="126" spans="2:5" x14ac:dyDescent="0.15">
      <c r="B126" s="206" t="s">
        <v>87</v>
      </c>
      <c r="C126" s="196"/>
      <c r="D126" s="190" t="s">
        <v>31</v>
      </c>
      <c r="E126" s="207"/>
    </row>
    <row r="127" spans="2:5" x14ac:dyDescent="0.15">
      <c r="B127" s="206" t="s">
        <v>570</v>
      </c>
      <c r="C127" s="196"/>
      <c r="D127" s="190" t="s">
        <v>87</v>
      </c>
      <c r="E127" s="207"/>
    </row>
    <row r="128" spans="2:5" x14ac:dyDescent="0.15">
      <c r="B128" s="216"/>
      <c r="C128" s="196"/>
      <c r="D128" s="190" t="s">
        <v>96</v>
      </c>
      <c r="E128" s="207"/>
    </row>
    <row r="129" spans="2:5" x14ac:dyDescent="0.15">
      <c r="B129" s="216"/>
      <c r="C129" s="196"/>
      <c r="D129" s="196"/>
      <c r="E129" s="207"/>
    </row>
    <row r="130" spans="2:5" x14ac:dyDescent="0.15">
      <c r="B130" s="216"/>
      <c r="C130" s="196"/>
      <c r="D130" s="196"/>
      <c r="E130" s="207"/>
    </row>
    <row r="131" spans="2:5" x14ac:dyDescent="0.15">
      <c r="B131" s="216"/>
      <c r="C131" s="196"/>
      <c r="D131" s="196"/>
      <c r="E131" s="207"/>
    </row>
    <row r="132" spans="2:5" ht="14.25" thickBot="1" x14ac:dyDescent="0.2">
      <c r="B132" s="217"/>
      <c r="C132" s="218"/>
      <c r="D132" s="218"/>
      <c r="E132" s="219"/>
    </row>
    <row r="133" spans="2:5" ht="14.25" thickBot="1" x14ac:dyDescent="0.2"/>
    <row r="134" spans="2:5" ht="14.25" thickBot="1" x14ac:dyDescent="0.2">
      <c r="B134" s="229" t="s">
        <v>173</v>
      </c>
      <c r="C134" s="230"/>
      <c r="D134" s="231" t="s">
        <v>174</v>
      </c>
      <c r="E134" s="232"/>
    </row>
    <row r="135" spans="2:5" ht="14.25" thickTop="1" x14ac:dyDescent="0.15">
      <c r="B135" s="228"/>
      <c r="C135" s="222"/>
      <c r="D135" s="195"/>
      <c r="E135" s="223"/>
    </row>
    <row r="136" spans="2:5" x14ac:dyDescent="0.15">
      <c r="B136" s="206" t="s">
        <v>345</v>
      </c>
      <c r="C136" s="224"/>
      <c r="D136" s="190" t="s">
        <v>39</v>
      </c>
      <c r="E136" s="225"/>
    </row>
    <row r="137" spans="2:5" ht="14.25" thickBot="1" x14ac:dyDescent="0.2">
      <c r="B137" s="220" t="s">
        <v>346</v>
      </c>
      <c r="C137" s="226"/>
      <c r="D137" s="221" t="s">
        <v>42</v>
      </c>
      <c r="E137" s="227"/>
    </row>
  </sheetData>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28</vt:i4>
      </vt:variant>
    </vt:vector>
  </HeadingPairs>
  <TitlesOfParts>
    <vt:vector size="33" baseType="lpstr">
      <vt:lpstr>申込方法</vt:lpstr>
      <vt:lpstr>総括申込</vt:lpstr>
      <vt:lpstr>U16-男子</vt:lpstr>
      <vt:lpstr>U16-女子</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'U16-女子'!Print_Area</vt:lpstr>
      <vt:lpstr>'U16-男子'!Print_Area</vt:lpstr>
      <vt:lpstr>申込方法!Print_Area</vt:lpstr>
      <vt:lpstr>総括申込!Print_Area</vt:lpstr>
      <vt:lpstr>'U16-女子'!Print_Titles</vt:lpstr>
      <vt:lpstr>'U16-男子'!Print_Titles</vt:lpstr>
      <vt:lpstr>U16_女子</vt:lpstr>
      <vt:lpstr>U16_男子</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2021-06-28T05:01:06Z</dcterms:modified>
</cp:coreProperties>
</file>